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ölesdi KÖH\Kistormás\2022\02\"/>
    </mc:Choice>
  </mc:AlternateContent>
  <bookViews>
    <workbookView xWindow="0" yWindow="0" windowWidth="20490" windowHeight="7650" activeTab="2"/>
  </bookViews>
  <sheets>
    <sheet name="2022.1." sheetId="3" r:id="rId1"/>
    <sheet name="2022.2." sheetId="4" r:id="rId2"/>
    <sheet name="2022.3." sheetId="5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5" l="1"/>
  <c r="G82" i="5"/>
  <c r="E83" i="5"/>
  <c r="D83" i="5"/>
  <c r="B83" i="5"/>
  <c r="G81" i="5"/>
  <c r="G79" i="5"/>
  <c r="D72" i="5"/>
  <c r="B65" i="5"/>
  <c r="D64" i="5" s="1"/>
  <c r="E54" i="5"/>
  <c r="E39" i="5"/>
  <c r="E26" i="5"/>
  <c r="E31" i="5" s="1"/>
  <c r="E22" i="5"/>
  <c r="E21" i="5"/>
  <c r="D14" i="5"/>
  <c r="B14" i="5"/>
  <c r="E13" i="5"/>
  <c r="E12" i="5"/>
  <c r="E11" i="5"/>
  <c r="E10" i="5"/>
  <c r="E5" i="5"/>
  <c r="E7" i="5" s="1"/>
  <c r="E82" i="4"/>
  <c r="D82" i="4"/>
  <c r="B82" i="4"/>
  <c r="F81" i="4"/>
  <c r="F80" i="4"/>
  <c r="F79" i="4"/>
  <c r="F78" i="4"/>
  <c r="D71" i="4"/>
  <c r="B64" i="4"/>
  <c r="D62" i="4" s="1"/>
  <c r="D63" i="4"/>
  <c r="D60" i="4"/>
  <c r="E53" i="4"/>
  <c r="E38" i="4"/>
  <c r="E29" i="4"/>
  <c r="E25" i="4"/>
  <c r="E21" i="4"/>
  <c r="E20" i="4"/>
  <c r="D14" i="4"/>
  <c r="B14" i="4"/>
  <c r="E13" i="4"/>
  <c r="E12" i="4"/>
  <c r="E11" i="4"/>
  <c r="E10" i="4"/>
  <c r="E14" i="4" s="1"/>
  <c r="E7" i="4"/>
  <c r="E5" i="4"/>
  <c r="E25" i="3"/>
  <c r="E29" i="3" s="1"/>
  <c r="D71" i="3"/>
  <c r="F79" i="3"/>
  <c r="F80" i="3"/>
  <c r="F81" i="3"/>
  <c r="F78" i="3"/>
  <c r="E82" i="3"/>
  <c r="D82" i="3"/>
  <c r="B82" i="3"/>
  <c r="E5" i="3"/>
  <c r="E7" i="3" s="1"/>
  <c r="E11" i="3"/>
  <c r="E12" i="3"/>
  <c r="E13" i="3"/>
  <c r="E10" i="3"/>
  <c r="D14" i="3"/>
  <c r="B14" i="3"/>
  <c r="B64" i="3"/>
  <c r="D62" i="3" s="1"/>
  <c r="E53" i="3"/>
  <c r="E38" i="3"/>
  <c r="E21" i="3"/>
  <c r="E20" i="3"/>
  <c r="D61" i="5" l="1"/>
  <c r="D62" i="5"/>
  <c r="D63" i="5"/>
  <c r="G83" i="5"/>
  <c r="E14" i="5"/>
  <c r="E16" i="5" s="1"/>
  <c r="E23" i="5"/>
  <c r="E33" i="5" s="1"/>
  <c r="E56" i="5" s="1"/>
  <c r="F82" i="4"/>
  <c r="E22" i="4"/>
  <c r="E32" i="4" s="1"/>
  <c r="E55" i="4" s="1"/>
  <c r="D61" i="4"/>
  <c r="D64" i="4" s="1"/>
  <c r="F82" i="3"/>
  <c r="E14" i="3"/>
  <c r="D63" i="3"/>
  <c r="D61" i="3"/>
  <c r="D60" i="3"/>
  <c r="E22" i="3"/>
  <c r="D65" i="5" l="1"/>
  <c r="E32" i="3"/>
  <c r="E55" i="3" s="1"/>
  <c r="D64" i="3"/>
</calcChain>
</file>

<file path=xl/sharedStrings.xml><?xml version="1.0" encoding="utf-8"?>
<sst xmlns="http://schemas.openxmlformats.org/spreadsheetml/2006/main" count="231" uniqueCount="67">
  <si>
    <t>összesen:</t>
  </si>
  <si>
    <t>Alapilletmény</t>
  </si>
  <si>
    <t>hó</t>
  </si>
  <si>
    <t>Egyéb személyi juttatások</t>
  </si>
  <si>
    <t>munkábajárás költségére</t>
  </si>
  <si>
    <t>egyéb költségtérítés</t>
  </si>
  <si>
    <t>Járulékok</t>
  </si>
  <si>
    <t>dologi kiadások</t>
  </si>
  <si>
    <t xml:space="preserve">informatikai szolgáltatás </t>
  </si>
  <si>
    <t>szakmai szolgáltatás</t>
  </si>
  <si>
    <t>egyéb szolgáltatás</t>
  </si>
  <si>
    <t>kiküldetés</t>
  </si>
  <si>
    <t>szakmai anyag</t>
  </si>
  <si>
    <t>egyéb dologi kiadás</t>
  </si>
  <si>
    <t>üzemeltetési anyag</t>
  </si>
  <si>
    <t>KIADÁSOK</t>
  </si>
  <si>
    <t>Kiadások</t>
  </si>
  <si>
    <t>személyi juttatások</t>
  </si>
  <si>
    <t>munkaadót terhelő járulékok</t>
  </si>
  <si>
    <t>Közös Hivatal</t>
  </si>
  <si>
    <t>Kiadások összesen:</t>
  </si>
  <si>
    <t>dec- febr.</t>
  </si>
  <si>
    <t>márc-november</t>
  </si>
  <si>
    <t>cafetéria</t>
  </si>
  <si>
    <t>fő</t>
  </si>
  <si>
    <t>Személyi juttatások összesen:</t>
  </si>
  <si>
    <t>Munkaadót terhelő járulékok összesen:</t>
  </si>
  <si>
    <t xml:space="preserve">Dologi kiadások </t>
  </si>
  <si>
    <t>(optisjus 177eft,   eKözig 103 eFt, T.M.Önk. Regiszter 141)</t>
  </si>
  <si>
    <t>(bankköltség 70 eft, köztisztvis.képzés ktg 350eFt,továbbképzés 100eFt,szakvizsga 200</t>
  </si>
  <si>
    <t>fogl. Eü. Vizsgálat 200 eFt, szakvizsga 200)</t>
  </si>
  <si>
    <t>előzetesen felszámított áfa</t>
  </si>
  <si>
    <t>Dologi kiadások összesen:</t>
  </si>
  <si>
    <t xml:space="preserve">Településekre jutó kiadások  </t>
  </si>
  <si>
    <t xml:space="preserve">Kölesd </t>
  </si>
  <si>
    <t>Kistormás</t>
  </si>
  <si>
    <t>Medina</t>
  </si>
  <si>
    <t>Harc</t>
  </si>
  <si>
    <t>Ft</t>
  </si>
  <si>
    <t>Közös Hivatal központi költségvetési támogatása</t>
  </si>
  <si>
    <t>kiegészítés</t>
  </si>
  <si>
    <t>Megoszlás településenként</t>
  </si>
  <si>
    <t>létszám alapján</t>
  </si>
  <si>
    <t>Kölesd</t>
  </si>
  <si>
    <t xml:space="preserve">elimert létszám alapján </t>
  </si>
  <si>
    <t>aht belülről működési célú pénzeszköz átvétel</t>
  </si>
  <si>
    <t>intézményfinanszírozás</t>
  </si>
  <si>
    <t>BEVÉTELEK :</t>
  </si>
  <si>
    <t>KIADÁSOK :</t>
  </si>
  <si>
    <t>Kölesd- Kistormás</t>
  </si>
  <si>
    <t>Kölesdi Közös Hivatal 2022 évi költségvetése</t>
  </si>
  <si>
    <t>1.</t>
  </si>
  <si>
    <t>egyéb külsö személyi juttatás</t>
  </si>
  <si>
    <t>3.956.000 x 15,5 %</t>
  </si>
  <si>
    <t>47.951.000 x 13 %</t>
  </si>
  <si>
    <t>2.275.000 x 15%</t>
  </si>
  <si>
    <t>(Maxentrop 44.000 Ft/hó, kataszter 103.830 Ft/név)</t>
  </si>
  <si>
    <t>65.543.717-63.252.060</t>
  </si>
  <si>
    <t>49.031.000 x 13 %</t>
  </si>
  <si>
    <t>65.543.717-64.472.460</t>
  </si>
  <si>
    <t>jegyzői költségtérítés</t>
  </si>
  <si>
    <t>49.121.000 x 13 %</t>
  </si>
  <si>
    <t>pótállami támogatás</t>
  </si>
  <si>
    <t>66.038.681-65.094.160</t>
  </si>
  <si>
    <t>felhalmozási kiadás</t>
  </si>
  <si>
    <t>(bankköltség 70 eft, köztisztvis.képzés ktg 350eFt,</t>
  </si>
  <si>
    <t xml:space="preserve">továbbképzés 100eFt,fogl. Eü. Vizsgálat 200 eFt,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</si>
</sst>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0" fontId="1" fillId="0" borderId="2" xfId="0" applyFont="1" applyBorder="1" applyAlignment="1">
      <alignment wrapText="1"/>
    </xf>
    <xf numFmtId="3" fontId="1" fillId="0" borderId="2" xfId="0" applyNumberFormat="1" applyFont="1" applyBorder="1"/>
    <xf numFmtId="0" fontId="0" fillId="0" borderId="2" xfId="0" applyBorder="1"/>
    <xf numFmtId="3" fontId="0" fillId="0" borderId="2" xfId="0" applyNumberFormat="1" applyBorder="1"/>
    <xf numFmtId="3" fontId="0" fillId="0" borderId="2" xfId="0" applyNumberFormat="1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3" fontId="1" fillId="0" borderId="1" xfId="0" applyNumberFormat="1" applyFont="1" applyBorder="1" applyAlignment="1">
      <alignment wrapText="1"/>
    </xf>
    <xf numFmtId="3" fontId="0" fillId="0" borderId="1" xfId="0" applyNumberFormat="1" applyFont="1" applyBorder="1"/>
    <xf numFmtId="3" fontId="0" fillId="0" borderId="1" xfId="0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2" xfId="0" applyFill="1" applyBorder="1"/>
    <xf numFmtId="0" fontId="0" fillId="0" borderId="0" xfId="0" applyFill="1" applyBorder="1"/>
    <xf numFmtId="3" fontId="1" fillId="0" borderId="0" xfId="0" applyNumberFormat="1" applyFont="1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76" workbookViewId="0">
      <selection activeCell="I33" sqref="I33"/>
    </sheetView>
  </sheetViews>
  <sheetFormatPr defaultRowHeight="15" x14ac:dyDescent="0.25"/>
  <cols>
    <col min="1" max="1" width="27.85546875" customWidth="1"/>
    <col min="2" max="2" width="12.7109375" customWidth="1"/>
    <col min="3" max="3" width="3.42578125" customWidth="1"/>
    <col min="4" max="4" width="12.85546875" customWidth="1"/>
    <col min="5" max="5" width="11" style="1" customWidth="1"/>
    <col min="6" max="6" width="9.85546875" bestFit="1" customWidth="1"/>
  </cols>
  <sheetData>
    <row r="1" spans="1:5" ht="21.75" customHeight="1" x14ac:dyDescent="0.25">
      <c r="A1" s="32" t="s">
        <v>50</v>
      </c>
      <c r="B1" s="32"/>
      <c r="C1" s="32"/>
      <c r="D1" s="32"/>
    </row>
    <row r="2" spans="1:5" ht="15.75" customHeight="1" x14ac:dyDescent="0.25">
      <c r="A2" s="6"/>
      <c r="B2" s="4"/>
      <c r="C2" s="4"/>
    </row>
    <row r="3" spans="1:5" ht="15.75" customHeight="1" x14ac:dyDescent="0.25">
      <c r="A3" s="6"/>
      <c r="B3" s="4"/>
      <c r="C3" s="4"/>
    </row>
    <row r="4" spans="1:5" ht="15.75" customHeight="1" x14ac:dyDescent="0.25">
      <c r="A4" s="33" t="s">
        <v>39</v>
      </c>
      <c r="B4" s="33"/>
      <c r="C4" s="4"/>
    </row>
    <row r="5" spans="1:5" ht="15.75" customHeight="1" x14ac:dyDescent="0.25">
      <c r="A5" s="6" t="s">
        <v>44</v>
      </c>
      <c r="B5" s="4">
        <v>5495500</v>
      </c>
      <c r="C5" s="4" t="s">
        <v>24</v>
      </c>
      <c r="D5" s="2">
        <v>10.4</v>
      </c>
      <c r="E5" s="4">
        <f>B5*D5</f>
        <v>57153200</v>
      </c>
    </row>
    <row r="6" spans="1:5" ht="15.75" customHeight="1" x14ac:dyDescent="0.25">
      <c r="A6" s="17" t="s">
        <v>40</v>
      </c>
      <c r="B6" s="18"/>
      <c r="C6" s="18"/>
      <c r="D6" s="19"/>
      <c r="E6" s="18">
        <v>8390517</v>
      </c>
    </row>
    <row r="7" spans="1:5" ht="15.75" customHeight="1" x14ac:dyDescent="0.25">
      <c r="A7" s="6" t="s">
        <v>0</v>
      </c>
      <c r="B7" s="4"/>
      <c r="C7" s="4"/>
      <c r="E7" s="4">
        <f>SUM(E5:E6)</f>
        <v>65543717</v>
      </c>
    </row>
    <row r="8" spans="1:5" ht="15.75" customHeight="1" x14ac:dyDescent="0.25">
      <c r="A8" s="6"/>
      <c r="B8" s="4"/>
      <c r="C8" s="4"/>
      <c r="E8" s="4"/>
    </row>
    <row r="9" spans="1:5" ht="15.75" customHeight="1" x14ac:dyDescent="0.25">
      <c r="A9" s="6" t="s">
        <v>41</v>
      </c>
      <c r="B9" s="4" t="s">
        <v>42</v>
      </c>
      <c r="C9" s="4"/>
      <c r="D9" s="2" t="s">
        <v>40</v>
      </c>
      <c r="E9" s="4" t="s">
        <v>0</v>
      </c>
    </row>
    <row r="10" spans="1:5" ht="15.75" customHeight="1" x14ac:dyDescent="0.25">
      <c r="A10" s="6" t="s">
        <v>43</v>
      </c>
      <c r="B10" s="4">
        <v>24460903</v>
      </c>
      <c r="C10" s="4"/>
      <c r="D10" s="2">
        <v>0</v>
      </c>
      <c r="E10" s="4">
        <f>SUM(B10,D10)</f>
        <v>24460903</v>
      </c>
    </row>
    <row r="11" spans="1:5" ht="15.75" customHeight="1" x14ac:dyDescent="0.25">
      <c r="A11" s="6" t="s">
        <v>37</v>
      </c>
      <c r="B11" s="4">
        <v>14396608</v>
      </c>
      <c r="C11" s="4"/>
      <c r="D11" s="4">
        <v>3104500</v>
      </c>
      <c r="E11" s="4">
        <f t="shared" ref="E11:E13" si="0">SUM(B11,D11)</f>
        <v>17501108</v>
      </c>
    </row>
    <row r="12" spans="1:5" ht="15.75" customHeight="1" x14ac:dyDescent="0.25">
      <c r="A12" s="6" t="s">
        <v>36</v>
      </c>
      <c r="B12" s="4">
        <v>12996938</v>
      </c>
      <c r="C12" s="4"/>
      <c r="D12" s="4">
        <v>3739919</v>
      </c>
      <c r="E12" s="4">
        <f t="shared" si="0"/>
        <v>16736857</v>
      </c>
    </row>
    <row r="13" spans="1:5" ht="15.75" customHeight="1" x14ac:dyDescent="0.25">
      <c r="A13" s="17" t="s">
        <v>35</v>
      </c>
      <c r="B13" s="18">
        <v>5298751</v>
      </c>
      <c r="C13" s="18"/>
      <c r="D13" s="18">
        <v>1546098</v>
      </c>
      <c r="E13" s="18">
        <f t="shared" si="0"/>
        <v>6844849</v>
      </c>
    </row>
    <row r="14" spans="1:5" ht="15.75" customHeight="1" x14ac:dyDescent="0.25">
      <c r="A14" s="6" t="s">
        <v>0</v>
      </c>
      <c r="B14" s="4">
        <f>SUM(B10:B13)</f>
        <v>57153200</v>
      </c>
      <c r="C14" s="4"/>
      <c r="D14" s="4">
        <f t="shared" ref="D14" si="1">SUM(D10:D13)</f>
        <v>8390517</v>
      </c>
      <c r="E14" s="4">
        <f>SUM(E10:E13)</f>
        <v>65543717</v>
      </c>
    </row>
    <row r="15" spans="1:5" ht="15" customHeight="1" x14ac:dyDescent="0.25">
      <c r="A15" s="5"/>
      <c r="B15" s="4"/>
      <c r="C15" s="4"/>
    </row>
    <row r="16" spans="1:5" ht="15" customHeight="1" x14ac:dyDescent="0.25">
      <c r="A16" s="2" t="s">
        <v>15</v>
      </c>
      <c r="C16" s="7"/>
      <c r="D16" s="7"/>
      <c r="E16" s="8"/>
    </row>
    <row r="17" spans="1:5" ht="15" customHeight="1" x14ac:dyDescent="0.25">
      <c r="A17" s="2" t="s">
        <v>51</v>
      </c>
      <c r="C17" s="7"/>
      <c r="D17" s="7"/>
      <c r="E17" s="8"/>
    </row>
    <row r="18" spans="1:5" x14ac:dyDescent="0.25">
      <c r="A18" s="2" t="s">
        <v>17</v>
      </c>
    </row>
    <row r="19" spans="1:5" x14ac:dyDescent="0.25">
      <c r="A19" s="2" t="s">
        <v>1</v>
      </c>
    </row>
    <row r="20" spans="1:5" x14ac:dyDescent="0.25">
      <c r="A20" s="3" t="s">
        <v>21</v>
      </c>
      <c r="B20">
        <v>3</v>
      </c>
      <c r="C20" s="1" t="s">
        <v>2</v>
      </c>
      <c r="D20" s="1">
        <v>3956000</v>
      </c>
      <c r="E20" s="1">
        <f>B20*D20</f>
        <v>11868000</v>
      </c>
    </row>
    <row r="21" spans="1:5" x14ac:dyDescent="0.25">
      <c r="A21" s="19" t="s">
        <v>22</v>
      </c>
      <c r="B21" s="19">
        <v>9</v>
      </c>
      <c r="C21" s="20" t="s">
        <v>2</v>
      </c>
      <c r="D21" s="20">
        <v>4196000</v>
      </c>
      <c r="E21" s="20">
        <f>B21*D21</f>
        <v>37764000</v>
      </c>
    </row>
    <row r="22" spans="1:5" x14ac:dyDescent="0.25">
      <c r="A22" s="2" t="s">
        <v>0</v>
      </c>
      <c r="B22" s="2"/>
      <c r="C22" s="4"/>
      <c r="D22" s="1"/>
      <c r="E22" s="4">
        <f>SUM(E20:E21)</f>
        <v>49632000</v>
      </c>
    </row>
    <row r="23" spans="1:5" ht="12" customHeight="1" x14ac:dyDescent="0.25">
      <c r="C23" s="1"/>
      <c r="D23" s="1"/>
    </row>
    <row r="24" spans="1:5" x14ac:dyDescent="0.25">
      <c r="A24" s="2" t="s">
        <v>3</v>
      </c>
      <c r="C24" s="1"/>
      <c r="D24" s="1"/>
    </row>
    <row r="25" spans="1:5" x14ac:dyDescent="0.25">
      <c r="A25" t="s">
        <v>23</v>
      </c>
      <c r="B25">
        <v>12</v>
      </c>
      <c r="C25" s="1" t="s">
        <v>24</v>
      </c>
      <c r="D25" s="1">
        <v>156250</v>
      </c>
      <c r="E25" s="1">
        <f>B25*D25</f>
        <v>1875000</v>
      </c>
    </row>
    <row r="26" spans="1:5" x14ac:dyDescent="0.25">
      <c r="A26" t="s">
        <v>4</v>
      </c>
      <c r="C26" s="1"/>
      <c r="D26" s="1"/>
      <c r="E26" s="1">
        <v>600000</v>
      </c>
    </row>
    <row r="27" spans="1:5" x14ac:dyDescent="0.25">
      <c r="A27" s="27" t="s">
        <v>5</v>
      </c>
      <c r="B27" s="27"/>
      <c r="C27" s="28"/>
      <c r="D27" s="28"/>
      <c r="E27" s="28">
        <v>200000</v>
      </c>
    </row>
    <row r="28" spans="1:5" x14ac:dyDescent="0.25">
      <c r="A28" s="29" t="s">
        <v>52</v>
      </c>
      <c r="B28" s="19"/>
      <c r="C28" s="20"/>
      <c r="D28" s="20"/>
      <c r="E28" s="20">
        <v>400000</v>
      </c>
    </row>
    <row r="29" spans="1:5" ht="14.25" customHeight="1" x14ac:dyDescent="0.25">
      <c r="A29" s="2" t="s">
        <v>0</v>
      </c>
      <c r="B29" s="2"/>
      <c r="C29" s="4"/>
      <c r="D29" s="4"/>
      <c r="E29" s="4">
        <f>SUM(E25:E28)</f>
        <v>3075000</v>
      </c>
    </row>
    <row r="30" spans="1:5" x14ac:dyDescent="0.25">
      <c r="A30" s="2"/>
      <c r="B30" s="2"/>
      <c r="C30" s="4"/>
      <c r="D30" s="4"/>
      <c r="E30" s="4"/>
    </row>
    <row r="31" spans="1:5" x14ac:dyDescent="0.25">
      <c r="C31" s="4"/>
      <c r="E31" s="4"/>
    </row>
    <row r="32" spans="1:5" ht="15.75" x14ac:dyDescent="0.25">
      <c r="A32" s="10" t="s">
        <v>25</v>
      </c>
      <c r="B32" s="11"/>
      <c r="C32" s="12"/>
      <c r="D32" s="11"/>
      <c r="E32" s="12">
        <f>SUM(E22,E29)</f>
        <v>52707000</v>
      </c>
    </row>
    <row r="33" spans="1:5" ht="12" customHeight="1" x14ac:dyDescent="0.25">
      <c r="C33" s="1"/>
    </row>
    <row r="34" spans="1:5" x14ac:dyDescent="0.25">
      <c r="A34" s="2" t="s">
        <v>6</v>
      </c>
      <c r="C34" s="1"/>
    </row>
    <row r="35" spans="1:5" x14ac:dyDescent="0.25">
      <c r="A35" t="s">
        <v>53</v>
      </c>
      <c r="C35" s="9"/>
      <c r="E35" s="1">
        <v>613180</v>
      </c>
    </row>
    <row r="36" spans="1:5" x14ac:dyDescent="0.25">
      <c r="A36" t="s">
        <v>54</v>
      </c>
      <c r="C36" s="9"/>
      <c r="E36" s="1">
        <v>6233630</v>
      </c>
    </row>
    <row r="37" spans="1:5" ht="14.25" customHeight="1" x14ac:dyDescent="0.25">
      <c r="A37" s="19" t="s">
        <v>55</v>
      </c>
      <c r="B37" s="19"/>
      <c r="C37" s="21"/>
      <c r="D37" s="19"/>
      <c r="E37" s="20">
        <v>341250</v>
      </c>
    </row>
    <row r="38" spans="1:5" s="11" customFormat="1" ht="15" customHeight="1" x14ac:dyDescent="0.25">
      <c r="A38" s="10" t="s">
        <v>26</v>
      </c>
      <c r="B38" s="10"/>
      <c r="C38" s="12"/>
      <c r="D38" s="10"/>
      <c r="E38" s="12">
        <f>SUM(E35:E37)</f>
        <v>7188060</v>
      </c>
    </row>
    <row r="39" spans="1:5" x14ac:dyDescent="0.25">
      <c r="A39" s="2"/>
      <c r="B39" s="2"/>
      <c r="C39" s="4"/>
      <c r="D39" s="4"/>
      <c r="E39" s="4"/>
    </row>
    <row r="40" spans="1:5" ht="12" customHeight="1" x14ac:dyDescent="0.25">
      <c r="A40" s="2" t="s">
        <v>27</v>
      </c>
      <c r="D40" s="1"/>
    </row>
    <row r="41" spans="1:5" x14ac:dyDescent="0.25">
      <c r="A41" t="s">
        <v>8</v>
      </c>
      <c r="D41" s="1"/>
    </row>
    <row r="42" spans="1:5" x14ac:dyDescent="0.25">
      <c r="A42" t="s">
        <v>28</v>
      </c>
      <c r="D42" s="1"/>
      <c r="E42" s="1">
        <v>500000</v>
      </c>
    </row>
    <row r="43" spans="1:5" x14ac:dyDescent="0.25">
      <c r="A43" t="s">
        <v>9</v>
      </c>
      <c r="D43" s="1"/>
    </row>
    <row r="44" spans="1:5" x14ac:dyDescent="0.25">
      <c r="A44" t="s">
        <v>56</v>
      </c>
      <c r="D44" s="1"/>
      <c r="E44" s="1">
        <v>1100000</v>
      </c>
    </row>
    <row r="45" spans="1:5" x14ac:dyDescent="0.25">
      <c r="A45" t="s">
        <v>10</v>
      </c>
      <c r="D45" s="1"/>
    </row>
    <row r="46" spans="1:5" s="2" customFormat="1" x14ac:dyDescent="0.25">
      <c r="A46" t="s">
        <v>29</v>
      </c>
      <c r="B46"/>
      <c r="C46"/>
      <c r="D46" s="1"/>
      <c r="E46" s="1"/>
    </row>
    <row r="47" spans="1:5" x14ac:dyDescent="0.25">
      <c r="A47" t="s">
        <v>30</v>
      </c>
      <c r="D47" s="1"/>
      <c r="E47" s="1">
        <v>920000</v>
      </c>
    </row>
    <row r="48" spans="1:5" x14ac:dyDescent="0.25">
      <c r="A48" t="s">
        <v>11</v>
      </c>
      <c r="D48" s="1"/>
      <c r="E48" s="1">
        <v>200000</v>
      </c>
    </row>
    <row r="49" spans="1:5" x14ac:dyDescent="0.25">
      <c r="A49" t="s">
        <v>14</v>
      </c>
      <c r="D49" s="1"/>
      <c r="E49" s="1">
        <v>100000</v>
      </c>
    </row>
    <row r="50" spans="1:5" x14ac:dyDescent="0.25">
      <c r="A50" t="s">
        <v>12</v>
      </c>
      <c r="D50" s="1"/>
      <c r="E50" s="1">
        <v>100000</v>
      </c>
    </row>
    <row r="51" spans="1:5" x14ac:dyDescent="0.25">
      <c r="A51" t="s">
        <v>31</v>
      </c>
      <c r="D51" s="1"/>
      <c r="E51" s="1">
        <v>432000</v>
      </c>
    </row>
    <row r="52" spans="1:5" x14ac:dyDescent="0.25">
      <c r="A52" s="19" t="s">
        <v>13</v>
      </c>
      <c r="B52" s="19"/>
      <c r="C52" s="19"/>
      <c r="D52" s="19"/>
      <c r="E52" s="20">
        <v>5000</v>
      </c>
    </row>
    <row r="53" spans="1:5" s="2" customFormat="1" x14ac:dyDescent="0.25">
      <c r="A53" s="2" t="s">
        <v>32</v>
      </c>
      <c r="E53" s="4">
        <f>SUM(E42:E52)</f>
        <v>3357000</v>
      </c>
    </row>
    <row r="54" spans="1:5" x14ac:dyDescent="0.25">
      <c r="C54" s="1"/>
    </row>
    <row r="55" spans="1:5" x14ac:dyDescent="0.25">
      <c r="A55" s="2" t="s">
        <v>20</v>
      </c>
      <c r="B55" s="2"/>
      <c r="C55" s="4"/>
      <c r="D55" s="4"/>
      <c r="E55" s="4">
        <f>SUM(E32,E38,E53)</f>
        <v>63252060</v>
      </c>
    </row>
    <row r="56" spans="1:5" x14ac:dyDescent="0.25">
      <c r="A56" s="2"/>
      <c r="B56" s="2"/>
      <c r="C56" s="4"/>
      <c r="D56" s="4"/>
      <c r="E56" s="4"/>
    </row>
    <row r="57" spans="1:5" x14ac:dyDescent="0.25">
      <c r="A57" s="2" t="s">
        <v>33</v>
      </c>
      <c r="B57" s="2" t="s">
        <v>57</v>
      </c>
      <c r="C57" s="4"/>
      <c r="D57" s="4"/>
      <c r="E57" s="4">
        <v>2291657</v>
      </c>
    </row>
    <row r="58" spans="1:5" x14ac:dyDescent="0.25">
      <c r="A58" s="2"/>
      <c r="B58" s="2"/>
      <c r="C58" s="4"/>
      <c r="D58" s="4"/>
      <c r="E58" s="4"/>
    </row>
    <row r="59" spans="1:5" x14ac:dyDescent="0.25">
      <c r="A59" s="13"/>
      <c r="B59" s="14" t="s">
        <v>24</v>
      </c>
      <c r="C59" s="15"/>
      <c r="D59" s="15" t="s">
        <v>38</v>
      </c>
      <c r="E59" s="4"/>
    </row>
    <row r="60" spans="1:5" x14ac:dyDescent="0.25">
      <c r="A60" s="13" t="s">
        <v>34</v>
      </c>
      <c r="B60" s="13">
        <v>1468</v>
      </c>
      <c r="C60" s="16"/>
      <c r="D60" s="16">
        <f>E57/B64*B60</f>
        <v>980802.47113702621</v>
      </c>
      <c r="E60" s="4"/>
    </row>
    <row r="61" spans="1:5" x14ac:dyDescent="0.25">
      <c r="A61" s="13" t="s">
        <v>35</v>
      </c>
      <c r="B61" s="13">
        <v>318</v>
      </c>
      <c r="C61" s="16"/>
      <c r="D61" s="16">
        <f>E57/B64*B61</f>
        <v>212462.66064139942</v>
      </c>
      <c r="E61" s="4"/>
    </row>
    <row r="62" spans="1:5" x14ac:dyDescent="0.25">
      <c r="A62" s="13" t="s">
        <v>36</v>
      </c>
      <c r="B62" s="13">
        <v>780</v>
      </c>
      <c r="C62" s="16"/>
      <c r="D62" s="16">
        <f>E57/B64*B62</f>
        <v>521134.82798833819</v>
      </c>
      <c r="E62" s="4"/>
    </row>
    <row r="63" spans="1:5" x14ac:dyDescent="0.25">
      <c r="A63" s="13" t="s">
        <v>37</v>
      </c>
      <c r="B63" s="13">
        <v>864</v>
      </c>
      <c r="C63" s="16"/>
      <c r="D63" s="16">
        <f>E57/B64*B63</f>
        <v>577257.04023323616</v>
      </c>
      <c r="E63" s="4"/>
    </row>
    <row r="64" spans="1:5" x14ac:dyDescent="0.25">
      <c r="A64" s="13" t="s">
        <v>0</v>
      </c>
      <c r="B64" s="13">
        <f>SUM(B60:B63)</f>
        <v>3430</v>
      </c>
      <c r="C64" s="16"/>
      <c r="D64" s="16">
        <f>SUM(D60:D63)</f>
        <v>2291657</v>
      </c>
      <c r="E64" s="4"/>
    </row>
    <row r="65" spans="1:6" x14ac:dyDescent="0.25">
      <c r="A65" s="2"/>
      <c r="B65" s="2"/>
      <c r="C65" s="4"/>
    </row>
    <row r="66" spans="1:6" x14ac:dyDescent="0.25">
      <c r="A66" s="2"/>
      <c r="B66" s="2"/>
      <c r="C66" s="4"/>
    </row>
    <row r="67" spans="1:6" x14ac:dyDescent="0.25">
      <c r="A67" s="2" t="s">
        <v>47</v>
      </c>
      <c r="B67" s="2"/>
      <c r="C67" s="4"/>
    </row>
    <row r="68" spans="1:6" x14ac:dyDescent="0.25">
      <c r="A68" s="2"/>
      <c r="B68" s="2"/>
      <c r="C68" s="4"/>
    </row>
    <row r="69" spans="1:6" x14ac:dyDescent="0.25">
      <c r="A69" s="13" t="s">
        <v>45</v>
      </c>
      <c r="B69" s="13"/>
      <c r="C69" s="16"/>
      <c r="D69" s="16">
        <v>0</v>
      </c>
    </row>
    <row r="70" spans="1:6" x14ac:dyDescent="0.25">
      <c r="A70" s="13" t="s">
        <v>46</v>
      </c>
      <c r="B70" s="13"/>
      <c r="C70" s="16"/>
      <c r="D70" s="16">
        <v>65543717</v>
      </c>
    </row>
    <row r="71" spans="1:6" x14ac:dyDescent="0.25">
      <c r="A71" s="13" t="s">
        <v>0</v>
      </c>
      <c r="B71" s="13"/>
      <c r="C71" s="16"/>
      <c r="D71" s="16">
        <f>SUM(D69:D70)</f>
        <v>65543717</v>
      </c>
    </row>
    <row r="72" spans="1:6" x14ac:dyDescent="0.25">
      <c r="A72" s="2"/>
      <c r="B72" s="2"/>
      <c r="C72" s="4"/>
    </row>
    <row r="73" spans="1:6" x14ac:dyDescent="0.25">
      <c r="A73" s="2"/>
      <c r="B73" s="2"/>
      <c r="C73" s="4"/>
    </row>
    <row r="74" spans="1:6" x14ac:dyDescent="0.25">
      <c r="A74" s="2"/>
      <c r="B74" s="2"/>
      <c r="C74" s="4"/>
    </row>
    <row r="75" spans="1:6" x14ac:dyDescent="0.25">
      <c r="A75" s="2" t="s">
        <v>48</v>
      </c>
      <c r="B75" s="2"/>
      <c r="C75" s="4"/>
    </row>
    <row r="76" spans="1:6" ht="12" customHeight="1" x14ac:dyDescent="0.25">
      <c r="A76" s="2"/>
      <c r="B76" s="2"/>
    </row>
    <row r="77" spans="1:6" ht="50.25" customHeight="1" x14ac:dyDescent="0.25">
      <c r="A77" s="13" t="s">
        <v>16</v>
      </c>
      <c r="B77" s="22" t="s">
        <v>17</v>
      </c>
      <c r="C77" s="23"/>
      <c r="D77" s="22" t="s">
        <v>18</v>
      </c>
      <c r="E77" s="24" t="s">
        <v>7</v>
      </c>
      <c r="F77" s="13" t="s">
        <v>0</v>
      </c>
    </row>
    <row r="78" spans="1:6" x14ac:dyDescent="0.25">
      <c r="A78" s="13" t="s">
        <v>19</v>
      </c>
      <c r="B78" s="26">
        <v>52707000</v>
      </c>
      <c r="C78" s="16"/>
      <c r="D78" s="26">
        <v>7188060</v>
      </c>
      <c r="E78" s="25">
        <v>3357000</v>
      </c>
      <c r="F78" s="16">
        <f>SUM(B78:E78)</f>
        <v>63252060</v>
      </c>
    </row>
    <row r="79" spans="1:6" x14ac:dyDescent="0.25">
      <c r="A79" s="13" t="s">
        <v>49</v>
      </c>
      <c r="B79" s="26">
        <v>0</v>
      </c>
      <c r="C79" s="16"/>
      <c r="D79" s="26">
        <v>0</v>
      </c>
      <c r="E79" s="25">
        <v>1193265</v>
      </c>
      <c r="F79" s="16">
        <f>SUM(B79:E79)</f>
        <v>1193265</v>
      </c>
    </row>
    <row r="80" spans="1:6" x14ac:dyDescent="0.25">
      <c r="A80" s="13" t="s">
        <v>36</v>
      </c>
      <c r="B80" s="26">
        <v>0</v>
      </c>
      <c r="C80" s="16"/>
      <c r="D80" s="26">
        <v>0</v>
      </c>
      <c r="E80" s="25">
        <v>521135</v>
      </c>
      <c r="F80" s="16">
        <f>SUM(B80:E80)</f>
        <v>521135</v>
      </c>
    </row>
    <row r="81" spans="1:6" x14ac:dyDescent="0.25">
      <c r="A81" s="13" t="s">
        <v>37</v>
      </c>
      <c r="B81" s="26">
        <v>0</v>
      </c>
      <c r="C81" s="16"/>
      <c r="D81" s="26">
        <v>0</v>
      </c>
      <c r="E81" s="25">
        <v>577257</v>
      </c>
      <c r="F81" s="16">
        <f>SUM(B81:E81)</f>
        <v>577257</v>
      </c>
    </row>
    <row r="82" spans="1:6" ht="12" customHeight="1" x14ac:dyDescent="0.25">
      <c r="A82" s="13" t="s">
        <v>0</v>
      </c>
      <c r="B82" s="16">
        <f>SUM(B78:B81)</f>
        <v>52707000</v>
      </c>
      <c r="C82" s="16"/>
      <c r="D82" s="16">
        <f>SUM(D78:D81)</f>
        <v>7188060</v>
      </c>
      <c r="E82" s="16">
        <f>SUM(E78:E81)</f>
        <v>5648657</v>
      </c>
      <c r="F82" s="16">
        <f>SUM(F78:F81)</f>
        <v>65543717</v>
      </c>
    </row>
    <row r="83" spans="1:6" x14ac:dyDescent="0.25">
      <c r="A83" s="2"/>
    </row>
    <row r="84" spans="1:6" x14ac:dyDescent="0.25">
      <c r="C84" s="1"/>
    </row>
    <row r="85" spans="1:6" x14ac:dyDescent="0.25">
      <c r="A85" s="3"/>
      <c r="C85" s="1"/>
    </row>
    <row r="86" spans="1:6" x14ac:dyDescent="0.25">
      <c r="C86" s="1"/>
    </row>
    <row r="87" spans="1:6" x14ac:dyDescent="0.25">
      <c r="C87" s="1"/>
    </row>
    <row r="88" spans="1:6" x14ac:dyDescent="0.25">
      <c r="C88" s="1"/>
    </row>
    <row r="89" spans="1:6" x14ac:dyDescent="0.25">
      <c r="C89" s="1"/>
    </row>
    <row r="90" spans="1:6" x14ac:dyDescent="0.25">
      <c r="C90" s="1"/>
    </row>
    <row r="91" spans="1:6" x14ac:dyDescent="0.25">
      <c r="A91" s="2"/>
      <c r="B91" s="2"/>
      <c r="C91" s="4"/>
      <c r="D91" s="4"/>
      <c r="E91" s="4"/>
    </row>
    <row r="93" spans="1:6" x14ac:dyDescent="0.25">
      <c r="A93" s="2"/>
    </row>
    <row r="94" spans="1:6" x14ac:dyDescent="0.25">
      <c r="C94" s="1"/>
    </row>
    <row r="95" spans="1:6" x14ac:dyDescent="0.25">
      <c r="C95" s="1"/>
    </row>
    <row r="96" spans="1:6" x14ac:dyDescent="0.25">
      <c r="C96" s="1"/>
    </row>
    <row r="97" spans="1:3" x14ac:dyDescent="0.25">
      <c r="C97" s="1"/>
    </row>
    <row r="98" spans="1:3" x14ac:dyDescent="0.25">
      <c r="C98" s="1"/>
    </row>
    <row r="99" spans="1:3" x14ac:dyDescent="0.25">
      <c r="C99" s="1"/>
    </row>
    <row r="100" spans="1:3" x14ac:dyDescent="0.25">
      <c r="C100" s="1"/>
    </row>
    <row r="101" spans="1:3" x14ac:dyDescent="0.25">
      <c r="C101" s="1"/>
    </row>
    <row r="102" spans="1:3" x14ac:dyDescent="0.25">
      <c r="C102" s="1"/>
    </row>
    <row r="103" spans="1:3" x14ac:dyDescent="0.25">
      <c r="A103" s="2"/>
      <c r="B103" s="2"/>
      <c r="C103" s="4"/>
    </row>
  </sheetData>
  <mergeCells count="2">
    <mergeCell ref="A1:D1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selection sqref="A1:XFD1048576"/>
    </sheetView>
  </sheetViews>
  <sheetFormatPr defaultRowHeight="15" x14ac:dyDescent="0.25"/>
  <cols>
    <col min="1" max="1" width="27.85546875" customWidth="1"/>
    <col min="2" max="2" width="12.7109375" customWidth="1"/>
    <col min="3" max="3" width="3.42578125" customWidth="1"/>
    <col min="4" max="4" width="12.85546875" customWidth="1"/>
    <col min="5" max="5" width="11" style="1" customWidth="1"/>
    <col min="6" max="6" width="9.85546875" bestFit="1" customWidth="1"/>
  </cols>
  <sheetData>
    <row r="1" spans="1:5" ht="21.75" customHeight="1" x14ac:dyDescent="0.25">
      <c r="A1" s="32" t="s">
        <v>50</v>
      </c>
      <c r="B1" s="32"/>
      <c r="C1" s="32"/>
      <c r="D1" s="32"/>
    </row>
    <row r="2" spans="1:5" ht="15.75" customHeight="1" x14ac:dyDescent="0.25">
      <c r="A2" s="6"/>
      <c r="B2" s="4"/>
      <c r="C2" s="4"/>
    </row>
    <row r="3" spans="1:5" ht="15.75" customHeight="1" x14ac:dyDescent="0.25">
      <c r="A3" s="6"/>
      <c r="B3" s="4"/>
      <c r="C3" s="4"/>
    </row>
    <row r="4" spans="1:5" ht="15.75" customHeight="1" x14ac:dyDescent="0.25">
      <c r="A4" s="33" t="s">
        <v>39</v>
      </c>
      <c r="B4" s="33"/>
      <c r="C4" s="4"/>
    </row>
    <row r="5" spans="1:5" ht="15.75" customHeight="1" x14ac:dyDescent="0.25">
      <c r="A5" s="6" t="s">
        <v>44</v>
      </c>
      <c r="B5" s="4">
        <v>5495500</v>
      </c>
      <c r="C5" s="4" t="s">
        <v>24</v>
      </c>
      <c r="D5" s="2">
        <v>10.4</v>
      </c>
      <c r="E5" s="4">
        <f>B5*D5</f>
        <v>57153200</v>
      </c>
    </row>
    <row r="6" spans="1:5" ht="15.75" customHeight="1" x14ac:dyDescent="0.25">
      <c r="A6" s="17" t="s">
        <v>40</v>
      </c>
      <c r="B6" s="18"/>
      <c r="C6" s="18"/>
      <c r="D6" s="19"/>
      <c r="E6" s="18">
        <v>8390517</v>
      </c>
    </row>
    <row r="7" spans="1:5" ht="15.75" customHeight="1" x14ac:dyDescent="0.25">
      <c r="A7" s="6" t="s">
        <v>0</v>
      </c>
      <c r="B7" s="4"/>
      <c r="C7" s="4"/>
      <c r="E7" s="4">
        <f>SUM(E5:E6)</f>
        <v>65543717</v>
      </c>
    </row>
    <row r="8" spans="1:5" ht="15.75" customHeight="1" x14ac:dyDescent="0.25">
      <c r="A8" s="6"/>
      <c r="B8" s="4"/>
      <c r="C8" s="4"/>
      <c r="E8" s="4"/>
    </row>
    <row r="9" spans="1:5" ht="15.75" customHeight="1" x14ac:dyDescent="0.25">
      <c r="A9" s="6" t="s">
        <v>41</v>
      </c>
      <c r="B9" s="4" t="s">
        <v>42</v>
      </c>
      <c r="C9" s="4"/>
      <c r="D9" s="2" t="s">
        <v>40</v>
      </c>
      <c r="E9" s="4" t="s">
        <v>0</v>
      </c>
    </row>
    <row r="10" spans="1:5" ht="15.75" customHeight="1" x14ac:dyDescent="0.25">
      <c r="A10" s="6" t="s">
        <v>43</v>
      </c>
      <c r="B10" s="4">
        <v>24460903</v>
      </c>
      <c r="C10" s="4"/>
      <c r="D10" s="2">
        <v>0</v>
      </c>
      <c r="E10" s="4">
        <f>SUM(B10,D10)</f>
        <v>24460903</v>
      </c>
    </row>
    <row r="11" spans="1:5" ht="15.75" customHeight="1" x14ac:dyDescent="0.25">
      <c r="A11" s="6" t="s">
        <v>37</v>
      </c>
      <c r="B11" s="4">
        <v>14396608</v>
      </c>
      <c r="C11" s="4"/>
      <c r="D11" s="4">
        <v>3104500</v>
      </c>
      <c r="E11" s="4">
        <f t="shared" ref="E11:E13" si="0">SUM(B11,D11)</f>
        <v>17501108</v>
      </c>
    </row>
    <row r="12" spans="1:5" ht="15.75" customHeight="1" x14ac:dyDescent="0.25">
      <c r="A12" s="6" t="s">
        <v>36</v>
      </c>
      <c r="B12" s="4">
        <v>12996938</v>
      </c>
      <c r="C12" s="4"/>
      <c r="D12" s="4">
        <v>3739919</v>
      </c>
      <c r="E12" s="4">
        <f t="shared" si="0"/>
        <v>16736857</v>
      </c>
    </row>
    <row r="13" spans="1:5" ht="15.75" customHeight="1" x14ac:dyDescent="0.25">
      <c r="A13" s="17" t="s">
        <v>35</v>
      </c>
      <c r="B13" s="18">
        <v>5298751</v>
      </c>
      <c r="C13" s="18"/>
      <c r="D13" s="18">
        <v>1546098</v>
      </c>
      <c r="E13" s="18">
        <f t="shared" si="0"/>
        <v>6844849</v>
      </c>
    </row>
    <row r="14" spans="1:5" ht="15.75" customHeight="1" x14ac:dyDescent="0.25">
      <c r="A14" s="6" t="s">
        <v>0</v>
      </c>
      <c r="B14" s="4">
        <f>SUM(B10:B13)</f>
        <v>57153200</v>
      </c>
      <c r="C14" s="4"/>
      <c r="D14" s="4">
        <f t="shared" ref="D14" si="1">SUM(D10:D13)</f>
        <v>8390517</v>
      </c>
      <c r="E14" s="4">
        <f>SUM(E10:E13)</f>
        <v>65543717</v>
      </c>
    </row>
    <row r="15" spans="1:5" ht="15" customHeight="1" x14ac:dyDescent="0.25">
      <c r="A15" s="5"/>
      <c r="B15" s="4"/>
      <c r="C15" s="4"/>
    </row>
    <row r="16" spans="1:5" ht="15" customHeight="1" x14ac:dyDescent="0.25">
      <c r="A16" s="2" t="s">
        <v>15</v>
      </c>
      <c r="C16" s="7"/>
      <c r="D16" s="7"/>
      <c r="E16" s="8"/>
    </row>
    <row r="17" spans="1:5" ht="15" customHeight="1" x14ac:dyDescent="0.25">
      <c r="A17" s="2" t="s">
        <v>51</v>
      </c>
      <c r="C17" s="7"/>
      <c r="D17" s="7"/>
      <c r="E17" s="8"/>
    </row>
    <row r="18" spans="1:5" x14ac:dyDescent="0.25">
      <c r="A18" s="2" t="s">
        <v>17</v>
      </c>
    </row>
    <row r="19" spans="1:5" x14ac:dyDescent="0.25">
      <c r="A19" s="2" t="s">
        <v>1</v>
      </c>
    </row>
    <row r="20" spans="1:5" x14ac:dyDescent="0.25">
      <c r="A20" s="3" t="s">
        <v>21</v>
      </c>
      <c r="B20">
        <v>3</v>
      </c>
      <c r="C20" s="1" t="s">
        <v>2</v>
      </c>
      <c r="D20" s="1">
        <v>3956000</v>
      </c>
      <c r="E20" s="1">
        <f>B20*D20</f>
        <v>11868000</v>
      </c>
    </row>
    <row r="21" spans="1:5" x14ac:dyDescent="0.25">
      <c r="A21" s="19" t="s">
        <v>22</v>
      </c>
      <c r="B21" s="19">
        <v>9</v>
      </c>
      <c r="C21" s="20" t="s">
        <v>2</v>
      </c>
      <c r="D21" s="20">
        <v>4316000</v>
      </c>
      <c r="E21" s="20">
        <f>B21*D21</f>
        <v>38844000</v>
      </c>
    </row>
    <row r="22" spans="1:5" x14ac:dyDescent="0.25">
      <c r="A22" s="2" t="s">
        <v>0</v>
      </c>
      <c r="B22" s="2"/>
      <c r="C22" s="4"/>
      <c r="D22" s="1"/>
      <c r="E22" s="4">
        <f>SUM(E20:E21)</f>
        <v>50712000</v>
      </c>
    </row>
    <row r="23" spans="1:5" ht="12" customHeight="1" x14ac:dyDescent="0.25">
      <c r="C23" s="1"/>
      <c r="D23" s="1"/>
    </row>
    <row r="24" spans="1:5" x14ac:dyDescent="0.25">
      <c r="A24" s="2" t="s">
        <v>3</v>
      </c>
      <c r="C24" s="1"/>
      <c r="D24" s="1"/>
    </row>
    <row r="25" spans="1:5" x14ac:dyDescent="0.25">
      <c r="A25" t="s">
        <v>23</v>
      </c>
      <c r="B25">
        <v>12</v>
      </c>
      <c r="C25" s="1" t="s">
        <v>24</v>
      </c>
      <c r="D25" s="1">
        <v>156250</v>
      </c>
      <c r="E25" s="1">
        <f>B25*D25</f>
        <v>1875000</v>
      </c>
    </row>
    <row r="26" spans="1:5" x14ac:dyDescent="0.25">
      <c r="A26" t="s">
        <v>4</v>
      </c>
      <c r="C26" s="1"/>
      <c r="D26" s="1"/>
      <c r="E26" s="1">
        <v>600000</v>
      </c>
    </row>
    <row r="27" spans="1:5" x14ac:dyDescent="0.25">
      <c r="A27" s="27" t="s">
        <v>5</v>
      </c>
      <c r="B27" s="27"/>
      <c r="C27" s="28"/>
      <c r="D27" s="28"/>
      <c r="E27" s="28">
        <v>200000</v>
      </c>
    </row>
    <row r="28" spans="1:5" x14ac:dyDescent="0.25">
      <c r="A28" s="29" t="s">
        <v>52</v>
      </c>
      <c r="B28" s="19"/>
      <c r="C28" s="20"/>
      <c r="D28" s="20"/>
      <c r="E28" s="20">
        <v>400000</v>
      </c>
    </row>
    <row r="29" spans="1:5" ht="14.25" customHeight="1" x14ac:dyDescent="0.25">
      <c r="A29" s="2" t="s">
        <v>0</v>
      </c>
      <c r="B29" s="2"/>
      <c r="C29" s="4"/>
      <c r="D29" s="4"/>
      <c r="E29" s="4">
        <f>SUM(E25:E28)</f>
        <v>3075000</v>
      </c>
    </row>
    <row r="30" spans="1:5" x14ac:dyDescent="0.25">
      <c r="A30" s="2"/>
      <c r="B30" s="2"/>
      <c r="C30" s="4"/>
      <c r="D30" s="4"/>
      <c r="E30" s="4"/>
    </row>
    <row r="31" spans="1:5" x14ac:dyDescent="0.25">
      <c r="C31" s="4"/>
      <c r="E31" s="4"/>
    </row>
    <row r="32" spans="1:5" ht="15.75" x14ac:dyDescent="0.25">
      <c r="A32" s="10" t="s">
        <v>25</v>
      </c>
      <c r="B32" s="11"/>
      <c r="C32" s="12"/>
      <c r="D32" s="11"/>
      <c r="E32" s="12">
        <f>SUM(E22,E29)</f>
        <v>53787000</v>
      </c>
    </row>
    <row r="33" spans="1:5" ht="12" customHeight="1" x14ac:dyDescent="0.25">
      <c r="C33" s="1"/>
    </row>
    <row r="34" spans="1:5" x14ac:dyDescent="0.25">
      <c r="A34" s="2" t="s">
        <v>6</v>
      </c>
      <c r="C34" s="1"/>
    </row>
    <row r="35" spans="1:5" x14ac:dyDescent="0.25">
      <c r="A35" t="s">
        <v>53</v>
      </c>
      <c r="C35" s="9"/>
      <c r="E35" s="1">
        <v>613180</v>
      </c>
    </row>
    <row r="36" spans="1:5" x14ac:dyDescent="0.25">
      <c r="A36" t="s">
        <v>58</v>
      </c>
      <c r="C36" s="9"/>
      <c r="E36" s="1">
        <v>6374030</v>
      </c>
    </row>
    <row r="37" spans="1:5" ht="14.25" customHeight="1" x14ac:dyDescent="0.25">
      <c r="A37" s="19" t="s">
        <v>55</v>
      </c>
      <c r="B37" s="19"/>
      <c r="C37" s="21"/>
      <c r="D37" s="19"/>
      <c r="E37" s="20">
        <v>341250</v>
      </c>
    </row>
    <row r="38" spans="1:5" s="11" customFormat="1" ht="15" customHeight="1" x14ac:dyDescent="0.25">
      <c r="A38" s="10" t="s">
        <v>26</v>
      </c>
      <c r="B38" s="10"/>
      <c r="C38" s="12"/>
      <c r="D38" s="10"/>
      <c r="E38" s="12">
        <f>SUM(E35:E37)</f>
        <v>7328460</v>
      </c>
    </row>
    <row r="39" spans="1:5" x14ac:dyDescent="0.25">
      <c r="A39" s="2"/>
      <c r="B39" s="2"/>
      <c r="C39" s="4"/>
      <c r="D39" s="4"/>
      <c r="E39" s="4"/>
    </row>
    <row r="40" spans="1:5" ht="12" customHeight="1" x14ac:dyDescent="0.25">
      <c r="A40" s="2" t="s">
        <v>27</v>
      </c>
      <c r="D40" s="1"/>
    </row>
    <row r="41" spans="1:5" x14ac:dyDescent="0.25">
      <c r="A41" t="s">
        <v>8</v>
      </c>
      <c r="D41" s="1"/>
    </row>
    <row r="42" spans="1:5" x14ac:dyDescent="0.25">
      <c r="A42" t="s">
        <v>28</v>
      </c>
      <c r="D42" s="1"/>
      <c r="E42" s="1">
        <v>500000</v>
      </c>
    </row>
    <row r="43" spans="1:5" x14ac:dyDescent="0.25">
      <c r="A43" t="s">
        <v>9</v>
      </c>
      <c r="D43" s="1"/>
    </row>
    <row r="44" spans="1:5" x14ac:dyDescent="0.25">
      <c r="A44" t="s">
        <v>56</v>
      </c>
      <c r="D44" s="1"/>
      <c r="E44" s="1">
        <v>1100000</v>
      </c>
    </row>
    <row r="45" spans="1:5" x14ac:dyDescent="0.25">
      <c r="A45" t="s">
        <v>10</v>
      </c>
      <c r="D45" s="1"/>
    </row>
    <row r="46" spans="1:5" s="2" customFormat="1" x14ac:dyDescent="0.25">
      <c r="A46" t="s">
        <v>29</v>
      </c>
      <c r="B46"/>
      <c r="C46"/>
      <c r="D46" s="1"/>
      <c r="E46" s="1"/>
    </row>
    <row r="47" spans="1:5" x14ac:dyDescent="0.25">
      <c r="A47" t="s">
        <v>30</v>
      </c>
      <c r="D47" s="1"/>
      <c r="E47" s="1">
        <v>920000</v>
      </c>
    </row>
    <row r="48" spans="1:5" x14ac:dyDescent="0.25">
      <c r="A48" t="s">
        <v>11</v>
      </c>
      <c r="D48" s="1"/>
      <c r="E48" s="1">
        <v>200000</v>
      </c>
    </row>
    <row r="49" spans="1:5" x14ac:dyDescent="0.25">
      <c r="A49" t="s">
        <v>14</v>
      </c>
      <c r="D49" s="1"/>
      <c r="E49" s="1">
        <v>100000</v>
      </c>
    </row>
    <row r="50" spans="1:5" x14ac:dyDescent="0.25">
      <c r="A50" t="s">
        <v>12</v>
      </c>
      <c r="D50" s="1"/>
      <c r="E50" s="1">
        <v>100000</v>
      </c>
    </row>
    <row r="51" spans="1:5" x14ac:dyDescent="0.25">
      <c r="A51" t="s">
        <v>31</v>
      </c>
      <c r="D51" s="1"/>
      <c r="E51" s="1">
        <v>432000</v>
      </c>
    </row>
    <row r="52" spans="1:5" x14ac:dyDescent="0.25">
      <c r="A52" s="19" t="s">
        <v>13</v>
      </c>
      <c r="B52" s="19"/>
      <c r="C52" s="19"/>
      <c r="D52" s="19"/>
      <c r="E52" s="20">
        <v>5000</v>
      </c>
    </row>
    <row r="53" spans="1:5" s="2" customFormat="1" x14ac:dyDescent="0.25">
      <c r="A53" s="2" t="s">
        <v>32</v>
      </c>
      <c r="E53" s="4">
        <f>SUM(E42:E52)</f>
        <v>3357000</v>
      </c>
    </row>
    <row r="54" spans="1:5" x14ac:dyDescent="0.25">
      <c r="C54" s="1"/>
    </row>
    <row r="55" spans="1:5" x14ac:dyDescent="0.25">
      <c r="A55" s="2" t="s">
        <v>20</v>
      </c>
      <c r="B55" s="2"/>
      <c r="C55" s="4"/>
      <c r="D55" s="4"/>
      <c r="E55" s="4">
        <f>SUM(E32,E38,E53)</f>
        <v>64472460</v>
      </c>
    </row>
    <row r="56" spans="1:5" x14ac:dyDescent="0.25">
      <c r="A56" s="2"/>
      <c r="B56" s="2"/>
      <c r="C56" s="4"/>
      <c r="D56" s="4"/>
      <c r="E56" s="4"/>
    </row>
    <row r="57" spans="1:5" x14ac:dyDescent="0.25">
      <c r="A57" s="2" t="s">
        <v>33</v>
      </c>
      <c r="B57" s="2" t="s">
        <v>59</v>
      </c>
      <c r="C57" s="4"/>
      <c r="D57" s="4"/>
      <c r="E57" s="4">
        <v>1071257</v>
      </c>
    </row>
    <row r="58" spans="1:5" x14ac:dyDescent="0.25">
      <c r="A58" s="2"/>
      <c r="B58" s="2"/>
      <c r="C58" s="4"/>
      <c r="D58" s="4"/>
      <c r="E58" s="4"/>
    </row>
    <row r="59" spans="1:5" x14ac:dyDescent="0.25">
      <c r="A59" s="13"/>
      <c r="B59" s="14" t="s">
        <v>24</v>
      </c>
      <c r="C59" s="15"/>
      <c r="D59" s="15" t="s">
        <v>38</v>
      </c>
      <c r="E59" s="4"/>
    </row>
    <row r="60" spans="1:5" x14ac:dyDescent="0.25">
      <c r="A60" s="13" t="s">
        <v>34</v>
      </c>
      <c r="B60" s="13">
        <v>1468</v>
      </c>
      <c r="C60" s="16"/>
      <c r="D60" s="16">
        <f>E57/B64*B60</f>
        <v>458485.50320699712</v>
      </c>
      <c r="E60" s="4"/>
    </row>
    <row r="61" spans="1:5" x14ac:dyDescent="0.25">
      <c r="A61" s="13" t="s">
        <v>35</v>
      </c>
      <c r="B61" s="13">
        <v>318</v>
      </c>
      <c r="C61" s="16"/>
      <c r="D61" s="16">
        <f>E57/B64*B61</f>
        <v>99317.704373177854</v>
      </c>
      <c r="E61" s="4"/>
    </row>
    <row r="62" spans="1:5" x14ac:dyDescent="0.25">
      <c r="A62" s="13" t="s">
        <v>36</v>
      </c>
      <c r="B62" s="13">
        <v>780</v>
      </c>
      <c r="C62" s="16"/>
      <c r="D62" s="16">
        <f>E57/B64*B62</f>
        <v>243609.46355685132</v>
      </c>
      <c r="E62" s="4"/>
    </row>
    <row r="63" spans="1:5" x14ac:dyDescent="0.25">
      <c r="A63" s="13" t="s">
        <v>37</v>
      </c>
      <c r="B63" s="13">
        <v>864</v>
      </c>
      <c r="C63" s="16"/>
      <c r="D63" s="16">
        <f>E57/B64*B63</f>
        <v>269844.32886297378</v>
      </c>
      <c r="E63" s="4"/>
    </row>
    <row r="64" spans="1:5" x14ac:dyDescent="0.25">
      <c r="A64" s="13" t="s">
        <v>0</v>
      </c>
      <c r="B64" s="13">
        <f>SUM(B60:B63)</f>
        <v>3430</v>
      </c>
      <c r="C64" s="16"/>
      <c r="D64" s="16">
        <f>SUM(D60:D63)</f>
        <v>1071257</v>
      </c>
      <c r="E64" s="4"/>
    </row>
    <row r="65" spans="1:6" x14ac:dyDescent="0.25">
      <c r="A65" s="2"/>
      <c r="B65" s="2"/>
      <c r="C65" s="4"/>
    </row>
    <row r="66" spans="1:6" x14ac:dyDescent="0.25">
      <c r="A66" s="2"/>
      <c r="B66" s="2"/>
      <c r="C66" s="4"/>
    </row>
    <row r="67" spans="1:6" x14ac:dyDescent="0.25">
      <c r="A67" s="2" t="s">
        <v>47</v>
      </c>
      <c r="B67" s="2"/>
      <c r="C67" s="4"/>
    </row>
    <row r="68" spans="1:6" x14ac:dyDescent="0.25">
      <c r="A68" s="2"/>
      <c r="B68" s="2"/>
      <c r="C68" s="4"/>
    </row>
    <row r="69" spans="1:6" x14ac:dyDescent="0.25">
      <c r="A69" s="13" t="s">
        <v>45</v>
      </c>
      <c r="B69" s="13"/>
      <c r="C69" s="16"/>
      <c r="D69" s="16">
        <v>0</v>
      </c>
    </row>
    <row r="70" spans="1:6" x14ac:dyDescent="0.25">
      <c r="A70" s="13" t="s">
        <v>46</v>
      </c>
      <c r="B70" s="13"/>
      <c r="C70" s="16"/>
      <c r="D70" s="16">
        <v>65543717</v>
      </c>
    </row>
    <row r="71" spans="1:6" x14ac:dyDescent="0.25">
      <c r="A71" s="13" t="s">
        <v>0</v>
      </c>
      <c r="B71" s="13"/>
      <c r="C71" s="16"/>
      <c r="D71" s="16">
        <f>SUM(D69:D70)</f>
        <v>65543717</v>
      </c>
    </row>
    <row r="72" spans="1:6" x14ac:dyDescent="0.25">
      <c r="A72" s="2"/>
      <c r="B72" s="2"/>
      <c r="C72" s="4"/>
    </row>
    <row r="73" spans="1:6" x14ac:dyDescent="0.25">
      <c r="A73" s="2"/>
      <c r="B73" s="2"/>
      <c r="C73" s="4"/>
    </row>
    <row r="74" spans="1:6" x14ac:dyDescent="0.25">
      <c r="A74" s="2"/>
      <c r="B74" s="2"/>
      <c r="C74" s="4"/>
    </row>
    <row r="75" spans="1:6" x14ac:dyDescent="0.25">
      <c r="A75" s="2" t="s">
        <v>48</v>
      </c>
      <c r="B75" s="2"/>
      <c r="C75" s="4"/>
    </row>
    <row r="76" spans="1:6" ht="12" customHeight="1" x14ac:dyDescent="0.25">
      <c r="A76" s="2"/>
      <c r="B76" s="2"/>
    </row>
    <row r="77" spans="1:6" ht="50.25" customHeight="1" x14ac:dyDescent="0.25">
      <c r="A77" s="13" t="s">
        <v>16</v>
      </c>
      <c r="B77" s="22" t="s">
        <v>17</v>
      </c>
      <c r="C77" s="23"/>
      <c r="D77" s="22" t="s">
        <v>18</v>
      </c>
      <c r="E77" s="24" t="s">
        <v>7</v>
      </c>
      <c r="F77" s="13" t="s">
        <v>0</v>
      </c>
    </row>
    <row r="78" spans="1:6" x14ac:dyDescent="0.25">
      <c r="A78" s="13" t="s">
        <v>19</v>
      </c>
      <c r="B78" s="26">
        <v>53787000</v>
      </c>
      <c r="C78" s="16"/>
      <c r="D78" s="26">
        <v>7328460</v>
      </c>
      <c r="E78" s="25">
        <v>3357000</v>
      </c>
      <c r="F78" s="16">
        <f>SUM(B78:E78)</f>
        <v>64472460</v>
      </c>
    </row>
    <row r="79" spans="1:6" x14ac:dyDescent="0.25">
      <c r="A79" s="13" t="s">
        <v>49</v>
      </c>
      <c r="B79" s="26">
        <v>0</v>
      </c>
      <c r="C79" s="16"/>
      <c r="D79" s="26">
        <v>0</v>
      </c>
      <c r="E79" s="25">
        <v>557804</v>
      </c>
      <c r="F79" s="16">
        <f>SUM(B79:E79)</f>
        <v>557804</v>
      </c>
    </row>
    <row r="80" spans="1:6" x14ac:dyDescent="0.25">
      <c r="A80" s="13" t="s">
        <v>36</v>
      </c>
      <c r="B80" s="26">
        <v>0</v>
      </c>
      <c r="C80" s="16"/>
      <c r="D80" s="26">
        <v>0</v>
      </c>
      <c r="E80" s="25">
        <v>243609</v>
      </c>
      <c r="F80" s="16">
        <f>SUM(B80:E80)</f>
        <v>243609</v>
      </c>
    </row>
    <row r="81" spans="1:6" x14ac:dyDescent="0.25">
      <c r="A81" s="13" t="s">
        <v>37</v>
      </c>
      <c r="B81" s="26">
        <v>0</v>
      </c>
      <c r="C81" s="16"/>
      <c r="D81" s="26">
        <v>0</v>
      </c>
      <c r="E81" s="25">
        <v>269844</v>
      </c>
      <c r="F81" s="16">
        <f>SUM(B81:E81)</f>
        <v>269844</v>
      </c>
    </row>
    <row r="82" spans="1:6" ht="12" customHeight="1" x14ac:dyDescent="0.25">
      <c r="A82" s="13" t="s">
        <v>0</v>
      </c>
      <c r="B82" s="16">
        <f>SUM(B78:B81)</f>
        <v>53787000</v>
      </c>
      <c r="C82" s="16"/>
      <c r="D82" s="16">
        <f>SUM(D78:D81)</f>
        <v>7328460</v>
      </c>
      <c r="E82" s="16">
        <f>SUM(E78:E81)</f>
        <v>4428257</v>
      </c>
      <c r="F82" s="16">
        <f>SUM(F78:F81)</f>
        <v>65543717</v>
      </c>
    </row>
    <row r="83" spans="1:6" x14ac:dyDescent="0.25">
      <c r="A83" s="2"/>
    </row>
    <row r="84" spans="1:6" x14ac:dyDescent="0.25">
      <c r="C84" s="1"/>
    </row>
    <row r="85" spans="1:6" x14ac:dyDescent="0.25">
      <c r="A85" s="3"/>
      <c r="C85" s="1"/>
    </row>
    <row r="86" spans="1:6" x14ac:dyDescent="0.25">
      <c r="C86" s="1"/>
    </row>
    <row r="87" spans="1:6" x14ac:dyDescent="0.25">
      <c r="C87" s="1"/>
    </row>
    <row r="88" spans="1:6" x14ac:dyDescent="0.25">
      <c r="C88" s="1"/>
    </row>
    <row r="89" spans="1:6" x14ac:dyDescent="0.25">
      <c r="C89" s="1"/>
    </row>
    <row r="90" spans="1:6" x14ac:dyDescent="0.25">
      <c r="C90" s="1"/>
    </row>
    <row r="91" spans="1:6" x14ac:dyDescent="0.25">
      <c r="A91" s="2"/>
      <c r="B91" s="2"/>
      <c r="C91" s="4"/>
      <c r="D91" s="4"/>
      <c r="E91" s="4"/>
    </row>
    <row r="93" spans="1:6" x14ac:dyDescent="0.25">
      <c r="A93" s="2"/>
    </row>
    <row r="94" spans="1:6" x14ac:dyDescent="0.25">
      <c r="C94" s="1"/>
    </row>
    <row r="95" spans="1:6" x14ac:dyDescent="0.25">
      <c r="C95" s="1"/>
    </row>
    <row r="96" spans="1:6" x14ac:dyDescent="0.25">
      <c r="C96" s="1"/>
    </row>
    <row r="97" spans="1:3" x14ac:dyDescent="0.25">
      <c r="C97" s="1"/>
    </row>
    <row r="98" spans="1:3" x14ac:dyDescent="0.25">
      <c r="C98" s="1"/>
    </row>
    <row r="99" spans="1:3" x14ac:dyDescent="0.25">
      <c r="C99" s="1"/>
    </row>
    <row r="100" spans="1:3" x14ac:dyDescent="0.25">
      <c r="C100" s="1"/>
    </row>
    <row r="101" spans="1:3" x14ac:dyDescent="0.25">
      <c r="C101" s="1"/>
    </row>
    <row r="102" spans="1:3" x14ac:dyDescent="0.25">
      <c r="C102" s="1"/>
    </row>
    <row r="103" spans="1:3" x14ac:dyDescent="0.25">
      <c r="A103" s="2"/>
      <c r="B103" s="2"/>
      <c r="C103" s="4"/>
    </row>
  </sheetData>
  <mergeCells count="2">
    <mergeCell ref="A1:D1"/>
    <mergeCell ref="A4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topLeftCell="A46" workbookViewId="0">
      <selection activeCell="L54" sqref="L54"/>
    </sheetView>
  </sheetViews>
  <sheetFormatPr defaultRowHeight="15" x14ac:dyDescent="0.25"/>
  <cols>
    <col min="1" max="1" width="23.85546875" customWidth="1"/>
    <col min="2" max="2" width="12.7109375" customWidth="1"/>
    <col min="3" max="3" width="3.42578125" customWidth="1"/>
    <col min="4" max="4" width="12.85546875" customWidth="1"/>
    <col min="5" max="6" width="11" style="1" customWidth="1"/>
    <col min="7" max="7" width="9.85546875" bestFit="1" customWidth="1"/>
  </cols>
  <sheetData>
    <row r="1" spans="1:6" ht="21.75" customHeight="1" x14ac:dyDescent="0.25">
      <c r="A1" s="32" t="s">
        <v>50</v>
      </c>
      <c r="B1" s="32"/>
      <c r="C1" s="32"/>
      <c r="D1" s="32"/>
    </row>
    <row r="2" spans="1:6" ht="15.75" customHeight="1" x14ac:dyDescent="0.25">
      <c r="A2" s="6"/>
      <c r="B2" s="4"/>
      <c r="C2" s="4"/>
    </row>
    <row r="3" spans="1:6" ht="15.75" customHeight="1" x14ac:dyDescent="0.25">
      <c r="A3" s="6"/>
      <c r="B3" s="4"/>
      <c r="C3" s="4"/>
    </row>
    <row r="4" spans="1:6" ht="15.75" customHeight="1" x14ac:dyDescent="0.25">
      <c r="A4" s="33" t="s">
        <v>39</v>
      </c>
      <c r="B4" s="33"/>
      <c r="C4" s="4"/>
    </row>
    <row r="5" spans="1:6" ht="15.75" customHeight="1" x14ac:dyDescent="0.25">
      <c r="A5" s="6" t="s">
        <v>44</v>
      </c>
      <c r="B5" s="4">
        <v>5495500</v>
      </c>
      <c r="C5" s="4" t="s">
        <v>24</v>
      </c>
      <c r="D5" s="2">
        <v>10.4</v>
      </c>
      <c r="E5" s="4">
        <f>B5*D5</f>
        <v>57153200</v>
      </c>
      <c r="F5" s="4"/>
    </row>
    <row r="6" spans="1:6" ht="15.75" customHeight="1" x14ac:dyDescent="0.25">
      <c r="A6" s="17" t="s">
        <v>40</v>
      </c>
      <c r="B6" s="18"/>
      <c r="C6" s="18"/>
      <c r="D6" s="19"/>
      <c r="E6" s="18">
        <v>8390517</v>
      </c>
      <c r="F6" s="31"/>
    </row>
    <row r="7" spans="1:6" ht="15.75" customHeight="1" x14ac:dyDescent="0.25">
      <c r="A7" s="6" t="s">
        <v>0</v>
      </c>
      <c r="B7" s="4"/>
      <c r="C7" s="4"/>
      <c r="E7" s="4">
        <f>SUM(E5:E6)</f>
        <v>65543717</v>
      </c>
      <c r="F7" s="4"/>
    </row>
    <row r="8" spans="1:6" ht="15.75" customHeight="1" x14ac:dyDescent="0.25">
      <c r="A8" s="6"/>
      <c r="B8" s="4"/>
      <c r="C8" s="4"/>
      <c r="E8" s="4"/>
      <c r="F8" s="4"/>
    </row>
    <row r="9" spans="1:6" ht="15.75" customHeight="1" x14ac:dyDescent="0.25">
      <c r="A9" s="6" t="s">
        <v>41</v>
      </c>
      <c r="B9" s="4" t="s">
        <v>42</v>
      </c>
      <c r="C9" s="4"/>
      <c r="D9" s="2" t="s">
        <v>40</v>
      </c>
      <c r="E9" s="4" t="s">
        <v>0</v>
      </c>
      <c r="F9" s="4"/>
    </row>
    <row r="10" spans="1:6" ht="15.75" customHeight="1" x14ac:dyDescent="0.25">
      <c r="A10" s="6" t="s">
        <v>43</v>
      </c>
      <c r="B10" s="4">
        <v>24460903</v>
      </c>
      <c r="C10" s="4"/>
      <c r="D10" s="2">
        <v>0</v>
      </c>
      <c r="E10" s="4">
        <f>SUM(B10,D10)</f>
        <v>24460903</v>
      </c>
      <c r="F10" s="4"/>
    </row>
    <row r="11" spans="1:6" ht="15.75" customHeight="1" x14ac:dyDescent="0.25">
      <c r="A11" s="6" t="s">
        <v>37</v>
      </c>
      <c r="B11" s="4">
        <v>14396608</v>
      </c>
      <c r="C11" s="4"/>
      <c r="D11" s="4">
        <v>3104500</v>
      </c>
      <c r="E11" s="4">
        <f t="shared" ref="E11:E13" si="0">SUM(B11,D11)</f>
        <v>17501108</v>
      </c>
      <c r="F11" s="4"/>
    </row>
    <row r="12" spans="1:6" ht="15.75" customHeight="1" x14ac:dyDescent="0.25">
      <c r="A12" s="6" t="s">
        <v>36</v>
      </c>
      <c r="B12" s="4">
        <v>12996938</v>
      </c>
      <c r="C12" s="4"/>
      <c r="D12" s="4">
        <v>3739919</v>
      </c>
      <c r="E12" s="4">
        <f t="shared" si="0"/>
        <v>16736857</v>
      </c>
      <c r="F12" s="4"/>
    </row>
    <row r="13" spans="1:6" ht="15.75" customHeight="1" x14ac:dyDescent="0.25">
      <c r="A13" s="17" t="s">
        <v>35</v>
      </c>
      <c r="B13" s="18">
        <v>5298751</v>
      </c>
      <c r="C13" s="18"/>
      <c r="D13" s="18">
        <v>1546098</v>
      </c>
      <c r="E13" s="18">
        <f t="shared" si="0"/>
        <v>6844849</v>
      </c>
      <c r="F13" s="31"/>
    </row>
    <row r="14" spans="1:6" ht="15.75" customHeight="1" x14ac:dyDescent="0.25">
      <c r="A14" s="6" t="s">
        <v>0</v>
      </c>
      <c r="B14" s="4">
        <f>SUM(B10:B13)</f>
        <v>57153200</v>
      </c>
      <c r="C14" s="4"/>
      <c r="D14" s="4">
        <f t="shared" ref="D14" si="1">SUM(D10:D13)</f>
        <v>8390517</v>
      </c>
      <c r="E14" s="4">
        <f>SUM(E10:E13)</f>
        <v>65543717</v>
      </c>
      <c r="F14" s="4"/>
    </row>
    <row r="15" spans="1:6" ht="15.75" customHeight="1" x14ac:dyDescent="0.25">
      <c r="A15" s="6" t="s">
        <v>62</v>
      </c>
      <c r="B15" s="4"/>
      <c r="C15" s="4"/>
      <c r="D15" s="4"/>
      <c r="E15" s="4">
        <v>494964</v>
      </c>
      <c r="F15" s="4"/>
    </row>
    <row r="16" spans="1:6" ht="15.75" customHeight="1" x14ac:dyDescent="0.25">
      <c r="A16" s="6" t="s">
        <v>0</v>
      </c>
      <c r="B16" s="4"/>
      <c r="C16" s="4"/>
      <c r="D16" s="4"/>
      <c r="E16" s="4">
        <f>SUM(E14:E15)</f>
        <v>66038681</v>
      </c>
      <c r="F16" s="4"/>
    </row>
    <row r="17" spans="1:6" ht="15" customHeight="1" x14ac:dyDescent="0.25">
      <c r="A17" s="5"/>
      <c r="B17" s="4"/>
      <c r="C17" s="4"/>
    </row>
    <row r="18" spans="1:6" ht="15" customHeight="1" x14ac:dyDescent="0.25">
      <c r="A18" s="2" t="s">
        <v>15</v>
      </c>
      <c r="C18" s="7"/>
      <c r="D18" s="7"/>
      <c r="E18" s="8"/>
      <c r="F18" s="8"/>
    </row>
    <row r="19" spans="1:6" x14ac:dyDescent="0.25">
      <c r="A19" s="2" t="s">
        <v>17</v>
      </c>
    </row>
    <row r="20" spans="1:6" x14ac:dyDescent="0.25">
      <c r="A20" s="2" t="s">
        <v>1</v>
      </c>
    </row>
    <row r="21" spans="1:6" x14ac:dyDescent="0.25">
      <c r="A21" s="3" t="s">
        <v>21</v>
      </c>
      <c r="B21">
        <v>3</v>
      </c>
      <c r="C21" s="1" t="s">
        <v>2</v>
      </c>
      <c r="D21" s="1">
        <v>3956000</v>
      </c>
      <c r="E21" s="1">
        <f>B21*D21</f>
        <v>11868000</v>
      </c>
    </row>
    <row r="22" spans="1:6" x14ac:dyDescent="0.25">
      <c r="A22" s="19" t="s">
        <v>22</v>
      </c>
      <c r="B22" s="19">
        <v>9</v>
      </c>
      <c r="C22" s="20" t="s">
        <v>2</v>
      </c>
      <c r="D22" s="20">
        <v>4326000</v>
      </c>
      <c r="E22" s="20">
        <f>B22*D22</f>
        <v>38934000</v>
      </c>
      <c r="F22" s="28"/>
    </row>
    <row r="23" spans="1:6" x14ac:dyDescent="0.25">
      <c r="A23" s="2" t="s">
        <v>0</v>
      </c>
      <c r="B23" s="2"/>
      <c r="C23" s="4"/>
      <c r="D23" s="1"/>
      <c r="E23" s="4">
        <f>SUM(E21:E22)</f>
        <v>50802000</v>
      </c>
      <c r="F23" s="4"/>
    </row>
    <row r="24" spans="1:6" ht="12" customHeight="1" x14ac:dyDescent="0.25">
      <c r="C24" s="1"/>
      <c r="D24" s="1"/>
    </row>
    <row r="25" spans="1:6" x14ac:dyDescent="0.25">
      <c r="A25" s="2" t="s">
        <v>3</v>
      </c>
      <c r="C25" s="1"/>
      <c r="D25" s="1"/>
    </row>
    <row r="26" spans="1:6" x14ac:dyDescent="0.25">
      <c r="A26" t="s">
        <v>23</v>
      </c>
      <c r="B26">
        <v>12</v>
      </c>
      <c r="C26" s="1" t="s">
        <v>24</v>
      </c>
      <c r="D26" s="1">
        <v>156250</v>
      </c>
      <c r="E26" s="1">
        <f>B26*D26</f>
        <v>1875000</v>
      </c>
    </row>
    <row r="27" spans="1:6" x14ac:dyDescent="0.25">
      <c r="A27" t="s">
        <v>4</v>
      </c>
      <c r="C27" s="1"/>
      <c r="D27" s="1"/>
      <c r="E27" s="1">
        <v>400000</v>
      </c>
    </row>
    <row r="28" spans="1:6" x14ac:dyDescent="0.25">
      <c r="A28" s="27" t="s">
        <v>5</v>
      </c>
      <c r="B28" s="27"/>
      <c r="C28" s="28"/>
      <c r="D28" s="28"/>
      <c r="E28" s="28">
        <v>200000</v>
      </c>
      <c r="F28" s="28"/>
    </row>
    <row r="29" spans="1:6" x14ac:dyDescent="0.25">
      <c r="A29" s="30" t="s">
        <v>60</v>
      </c>
      <c r="B29" s="27"/>
      <c r="C29" s="28"/>
      <c r="D29" s="28"/>
      <c r="E29" s="28">
        <v>720000</v>
      </c>
      <c r="F29" s="28"/>
    </row>
    <row r="30" spans="1:6" x14ac:dyDescent="0.25">
      <c r="A30" s="29" t="s">
        <v>52</v>
      </c>
      <c r="B30" s="19"/>
      <c r="C30" s="20"/>
      <c r="D30" s="20"/>
      <c r="E30" s="20">
        <v>400000</v>
      </c>
      <c r="F30" s="28"/>
    </row>
    <row r="31" spans="1:6" ht="14.25" customHeight="1" x14ac:dyDescent="0.25">
      <c r="A31" s="2" t="s">
        <v>0</v>
      </c>
      <c r="B31" s="2"/>
      <c r="C31" s="4"/>
      <c r="D31" s="4"/>
      <c r="E31" s="4">
        <f>SUM(E26:E30)</f>
        <v>3595000</v>
      </c>
      <c r="F31" s="4"/>
    </row>
    <row r="32" spans="1:6" x14ac:dyDescent="0.25">
      <c r="C32" s="4"/>
      <c r="E32" s="4"/>
      <c r="F32" s="4"/>
    </row>
    <row r="33" spans="1:6" ht="15.75" x14ac:dyDescent="0.25">
      <c r="A33" s="10" t="s">
        <v>25</v>
      </c>
      <c r="B33" s="11"/>
      <c r="C33" s="12"/>
      <c r="D33" s="11"/>
      <c r="E33" s="12">
        <f>SUM(E23,E31)</f>
        <v>54397000</v>
      </c>
      <c r="F33" s="12"/>
    </row>
    <row r="34" spans="1:6" ht="12" customHeight="1" x14ac:dyDescent="0.25">
      <c r="C34" s="1"/>
    </row>
    <row r="35" spans="1:6" x14ac:dyDescent="0.25">
      <c r="A35" s="2" t="s">
        <v>6</v>
      </c>
      <c r="C35" s="1"/>
    </row>
    <row r="36" spans="1:6" x14ac:dyDescent="0.25">
      <c r="A36" t="s">
        <v>53</v>
      </c>
      <c r="C36" s="9"/>
      <c r="E36" s="1">
        <v>613180</v>
      </c>
    </row>
    <row r="37" spans="1:6" x14ac:dyDescent="0.25">
      <c r="A37" t="s">
        <v>61</v>
      </c>
      <c r="C37" s="9"/>
      <c r="E37" s="1">
        <v>6385730</v>
      </c>
    </row>
    <row r="38" spans="1:6" ht="14.25" customHeight="1" x14ac:dyDescent="0.25">
      <c r="A38" s="19" t="s">
        <v>55</v>
      </c>
      <c r="B38" s="19"/>
      <c r="C38" s="21"/>
      <c r="D38" s="19"/>
      <c r="E38" s="20">
        <v>341250</v>
      </c>
      <c r="F38" s="28"/>
    </row>
    <row r="39" spans="1:6" s="11" customFormat="1" ht="15" customHeight="1" x14ac:dyDescent="0.25">
      <c r="A39" s="10" t="s">
        <v>26</v>
      </c>
      <c r="B39" s="10"/>
      <c r="C39" s="12"/>
      <c r="D39" s="10"/>
      <c r="E39" s="12">
        <f>SUM(E36:E38)</f>
        <v>7340160</v>
      </c>
      <c r="F39" s="12"/>
    </row>
    <row r="40" spans="1:6" x14ac:dyDescent="0.25">
      <c r="A40" s="2"/>
      <c r="B40" s="2"/>
      <c r="C40" s="4"/>
      <c r="D40" s="4"/>
      <c r="E40" s="4"/>
      <c r="F40" s="4"/>
    </row>
    <row r="41" spans="1:6" ht="12" customHeight="1" x14ac:dyDescent="0.25">
      <c r="A41" s="2" t="s">
        <v>27</v>
      </c>
      <c r="D41" s="1"/>
    </row>
    <row r="42" spans="1:6" x14ac:dyDescent="0.25">
      <c r="A42" t="s">
        <v>8</v>
      </c>
      <c r="D42" s="1"/>
    </row>
    <row r="43" spans="1:6" x14ac:dyDescent="0.25">
      <c r="A43" t="s">
        <v>28</v>
      </c>
      <c r="D43" s="1"/>
      <c r="E43" s="1">
        <v>500000</v>
      </c>
    </row>
    <row r="44" spans="1:6" x14ac:dyDescent="0.25">
      <c r="A44" t="s">
        <v>9</v>
      </c>
      <c r="D44" s="1"/>
    </row>
    <row r="45" spans="1:6" x14ac:dyDescent="0.25">
      <c r="A45" t="s">
        <v>56</v>
      </c>
      <c r="D45" s="1"/>
      <c r="E45" s="1">
        <v>1100000</v>
      </c>
    </row>
    <row r="46" spans="1:6" x14ac:dyDescent="0.25">
      <c r="A46" t="s">
        <v>10</v>
      </c>
      <c r="D46" s="1"/>
    </row>
    <row r="47" spans="1:6" s="2" customFormat="1" x14ac:dyDescent="0.25">
      <c r="A47" s="34" t="s">
        <v>65</v>
      </c>
      <c r="B47" s="34"/>
      <c r="C47" s="34"/>
      <c r="D47" s="34"/>
      <c r="E47" s="1"/>
      <c r="F47" s="1"/>
    </row>
    <row r="48" spans="1:6" x14ac:dyDescent="0.25">
      <c r="A48" s="34" t="s">
        <v>66</v>
      </c>
      <c r="B48" s="34"/>
      <c r="C48" s="34"/>
      <c r="D48" s="34"/>
      <c r="E48" s="1">
        <v>920000</v>
      </c>
    </row>
    <row r="49" spans="1:6" x14ac:dyDescent="0.25">
      <c r="A49" t="s">
        <v>11</v>
      </c>
      <c r="D49" s="1"/>
      <c r="E49" s="1">
        <v>200000</v>
      </c>
    </row>
    <row r="50" spans="1:6" x14ac:dyDescent="0.25">
      <c r="A50" t="s">
        <v>14</v>
      </c>
      <c r="D50" s="1"/>
      <c r="E50" s="1">
        <v>100000</v>
      </c>
    </row>
    <row r="51" spans="1:6" x14ac:dyDescent="0.25">
      <c r="A51" t="s">
        <v>12</v>
      </c>
      <c r="D51" s="1"/>
      <c r="E51" s="1">
        <v>100000</v>
      </c>
    </row>
    <row r="52" spans="1:6" x14ac:dyDescent="0.25">
      <c r="A52" t="s">
        <v>31</v>
      </c>
      <c r="D52" s="1"/>
      <c r="E52" s="1">
        <v>432000</v>
      </c>
    </row>
    <row r="53" spans="1:6" x14ac:dyDescent="0.25">
      <c r="A53" s="19" t="s">
        <v>13</v>
      </c>
      <c r="B53" s="19"/>
      <c r="C53" s="19"/>
      <c r="D53" s="19"/>
      <c r="E53" s="20">
        <v>5000</v>
      </c>
      <c r="F53" s="28"/>
    </row>
    <row r="54" spans="1:6" s="2" customFormat="1" x14ac:dyDescent="0.25">
      <c r="A54" s="2" t="s">
        <v>32</v>
      </c>
      <c r="E54" s="4">
        <f>SUM(E43:E53)</f>
        <v>3357000</v>
      </c>
      <c r="F54" s="4"/>
    </row>
    <row r="55" spans="1:6" x14ac:dyDescent="0.25">
      <c r="C55" s="1"/>
    </row>
    <row r="56" spans="1:6" x14ac:dyDescent="0.25">
      <c r="A56" s="2" t="s">
        <v>20</v>
      </c>
      <c r="B56" s="2"/>
      <c r="C56" s="4"/>
      <c r="D56" s="4"/>
      <c r="E56" s="4">
        <f>SUM(E33,E39,E54)</f>
        <v>65094160</v>
      </c>
      <c r="F56" s="4"/>
    </row>
    <row r="57" spans="1:6" x14ac:dyDescent="0.25">
      <c r="A57" s="2"/>
      <c r="B57" s="2"/>
      <c r="C57" s="4"/>
      <c r="D57" s="4"/>
      <c r="E57" s="4"/>
      <c r="F57" s="4"/>
    </row>
    <row r="58" spans="1:6" x14ac:dyDescent="0.25">
      <c r="A58" s="2" t="s">
        <v>33</v>
      </c>
      <c r="B58" s="2" t="s">
        <v>63</v>
      </c>
      <c r="C58" s="4"/>
      <c r="D58" s="4"/>
      <c r="E58" s="4">
        <v>944521</v>
      </c>
      <c r="F58" s="4"/>
    </row>
    <row r="59" spans="1:6" x14ac:dyDescent="0.25">
      <c r="A59" s="2"/>
      <c r="B59" s="2"/>
      <c r="C59" s="4"/>
      <c r="D59" s="4"/>
      <c r="E59" s="4"/>
      <c r="F59" s="4"/>
    </row>
    <row r="60" spans="1:6" x14ac:dyDescent="0.25">
      <c r="A60" s="13"/>
      <c r="B60" s="14" t="s">
        <v>24</v>
      </c>
      <c r="C60" s="15"/>
      <c r="D60" s="15" t="s">
        <v>38</v>
      </c>
      <c r="E60" s="4"/>
      <c r="F60" s="4"/>
    </row>
    <row r="61" spans="1:6" x14ac:dyDescent="0.25">
      <c r="A61" s="13" t="s">
        <v>34</v>
      </c>
      <c r="B61" s="13">
        <v>1468</v>
      </c>
      <c r="C61" s="16"/>
      <c r="D61" s="16">
        <f>E58/B65*B61</f>
        <v>404243.97317784256</v>
      </c>
      <c r="E61" s="4"/>
      <c r="F61" s="4"/>
    </row>
    <row r="62" spans="1:6" x14ac:dyDescent="0.25">
      <c r="A62" s="13" t="s">
        <v>35</v>
      </c>
      <c r="B62" s="13">
        <v>318</v>
      </c>
      <c r="C62" s="16"/>
      <c r="D62" s="16">
        <f>E58/B65*B62</f>
        <v>87567.836151603507</v>
      </c>
      <c r="E62" s="4"/>
      <c r="F62" s="4"/>
    </row>
    <row r="63" spans="1:6" x14ac:dyDescent="0.25">
      <c r="A63" s="13" t="s">
        <v>36</v>
      </c>
      <c r="B63" s="13">
        <v>780</v>
      </c>
      <c r="C63" s="16"/>
      <c r="D63" s="16">
        <f>E58/B65*B63</f>
        <v>214789.03206997085</v>
      </c>
      <c r="E63" s="4"/>
      <c r="F63" s="4"/>
    </row>
    <row r="64" spans="1:6" x14ac:dyDescent="0.25">
      <c r="A64" s="13" t="s">
        <v>37</v>
      </c>
      <c r="B64" s="13">
        <v>864</v>
      </c>
      <c r="C64" s="16"/>
      <c r="D64" s="16">
        <f>E58/B65*B64</f>
        <v>237920.15860058309</v>
      </c>
      <c r="E64" s="4"/>
      <c r="F64" s="4"/>
    </row>
    <row r="65" spans="1:7" x14ac:dyDescent="0.25">
      <c r="A65" s="13" t="s">
        <v>0</v>
      </c>
      <c r="B65" s="13">
        <f>SUM(B61:B64)</f>
        <v>3430</v>
      </c>
      <c r="C65" s="16"/>
      <c r="D65" s="16">
        <f>SUM(D61:D64)</f>
        <v>944521</v>
      </c>
      <c r="E65" s="4"/>
      <c r="F65" s="4"/>
    </row>
    <row r="66" spans="1:7" x14ac:dyDescent="0.25">
      <c r="A66" s="2"/>
      <c r="B66" s="2"/>
      <c r="C66" s="4"/>
    </row>
    <row r="67" spans="1:7" x14ac:dyDescent="0.25">
      <c r="A67" s="2"/>
      <c r="B67" s="2"/>
      <c r="C67" s="4"/>
    </row>
    <row r="68" spans="1:7" x14ac:dyDescent="0.25">
      <c r="A68" s="2" t="s">
        <v>47</v>
      </c>
      <c r="B68" s="2"/>
      <c r="C68" s="4"/>
    </row>
    <row r="69" spans="1:7" x14ac:dyDescent="0.25">
      <c r="A69" s="2"/>
      <c r="B69" s="2"/>
      <c r="C69" s="4"/>
    </row>
    <row r="70" spans="1:7" x14ac:dyDescent="0.25">
      <c r="A70" s="13" t="s">
        <v>45</v>
      </c>
      <c r="B70" s="13"/>
      <c r="C70" s="16"/>
      <c r="D70" s="16">
        <v>0</v>
      </c>
    </row>
    <row r="71" spans="1:7" x14ac:dyDescent="0.25">
      <c r="A71" s="13" t="s">
        <v>46</v>
      </c>
      <c r="B71" s="13"/>
      <c r="C71" s="16"/>
      <c r="D71" s="16">
        <v>66038681</v>
      </c>
    </row>
    <row r="72" spans="1:7" x14ac:dyDescent="0.25">
      <c r="A72" s="13" t="s">
        <v>0</v>
      </c>
      <c r="B72" s="13"/>
      <c r="C72" s="16"/>
      <c r="D72" s="16">
        <f>SUM(D70:D71)</f>
        <v>66038681</v>
      </c>
    </row>
    <row r="73" spans="1:7" x14ac:dyDescent="0.25">
      <c r="A73" s="2"/>
      <c r="B73" s="2"/>
      <c r="C73" s="4"/>
    </row>
    <row r="74" spans="1:7" x14ac:dyDescent="0.25">
      <c r="A74" s="2"/>
      <c r="B74" s="2"/>
      <c r="C74" s="4"/>
    </row>
    <row r="75" spans="1:7" x14ac:dyDescent="0.25">
      <c r="A75" s="2"/>
      <c r="B75" s="2"/>
      <c r="C75" s="4"/>
    </row>
    <row r="76" spans="1:7" x14ac:dyDescent="0.25">
      <c r="A76" s="2" t="s">
        <v>48</v>
      </c>
      <c r="B76" s="2"/>
      <c r="C76" s="4"/>
    </row>
    <row r="77" spans="1:7" ht="12" customHeight="1" x14ac:dyDescent="0.25">
      <c r="A77" s="2"/>
      <c r="B77" s="2"/>
    </row>
    <row r="78" spans="1:7" ht="50.25" customHeight="1" x14ac:dyDescent="0.25">
      <c r="A78" s="13" t="s">
        <v>16</v>
      </c>
      <c r="B78" s="22" t="s">
        <v>17</v>
      </c>
      <c r="C78" s="23"/>
      <c r="D78" s="22" t="s">
        <v>18</v>
      </c>
      <c r="E78" s="24" t="s">
        <v>7</v>
      </c>
      <c r="F78" s="24" t="s">
        <v>64</v>
      </c>
      <c r="G78" s="13" t="s">
        <v>0</v>
      </c>
    </row>
    <row r="79" spans="1:7" x14ac:dyDescent="0.25">
      <c r="A79" s="13" t="s">
        <v>19</v>
      </c>
      <c r="B79" s="26">
        <v>54397000</v>
      </c>
      <c r="C79" s="16"/>
      <c r="D79" s="26">
        <v>7340160</v>
      </c>
      <c r="E79" s="25">
        <v>3357000</v>
      </c>
      <c r="F79" s="25"/>
      <c r="G79" s="16">
        <f>SUM(B79:E79)</f>
        <v>65094160</v>
      </c>
    </row>
    <row r="80" spans="1:7" x14ac:dyDescent="0.25">
      <c r="A80" s="13" t="s">
        <v>49</v>
      </c>
      <c r="B80" s="26">
        <v>0</v>
      </c>
      <c r="C80" s="16"/>
      <c r="D80" s="26">
        <v>0</v>
      </c>
      <c r="E80" s="25">
        <v>428312</v>
      </c>
      <c r="F80" s="25">
        <v>63500</v>
      </c>
      <c r="G80" s="16">
        <f>SUM(B80:F80)</f>
        <v>491812</v>
      </c>
    </row>
    <row r="81" spans="1:7" x14ac:dyDescent="0.25">
      <c r="A81" s="13" t="s">
        <v>36</v>
      </c>
      <c r="B81" s="26">
        <v>0</v>
      </c>
      <c r="C81" s="16"/>
      <c r="D81" s="26">
        <v>0</v>
      </c>
      <c r="E81" s="25">
        <v>214789</v>
      </c>
      <c r="F81" s="25"/>
      <c r="G81" s="16">
        <f>SUM(B81:E81)</f>
        <v>214789</v>
      </c>
    </row>
    <row r="82" spans="1:7" x14ac:dyDescent="0.25">
      <c r="A82" s="13" t="s">
        <v>37</v>
      </c>
      <c r="B82" s="26">
        <v>0</v>
      </c>
      <c r="C82" s="16"/>
      <c r="D82" s="26">
        <v>0</v>
      </c>
      <c r="E82" s="25">
        <v>237920</v>
      </c>
      <c r="F82" s="25"/>
      <c r="G82" s="16">
        <f>SUM(B82:F82)</f>
        <v>237920</v>
      </c>
    </row>
    <row r="83" spans="1:7" ht="15" customHeight="1" x14ac:dyDescent="0.25">
      <c r="A83" s="13" t="s">
        <v>0</v>
      </c>
      <c r="B83" s="16">
        <f>SUM(B79:B82)</f>
        <v>54397000</v>
      </c>
      <c r="C83" s="16"/>
      <c r="D83" s="16">
        <f>SUM(D79:D82)</f>
        <v>7340160</v>
      </c>
      <c r="E83" s="16">
        <f>SUM(E79:E82)</f>
        <v>4238021</v>
      </c>
      <c r="F83" s="16"/>
      <c r="G83" s="16">
        <f>SUM(G79:G82)</f>
        <v>66038681</v>
      </c>
    </row>
    <row r="84" spans="1:7" x14ac:dyDescent="0.25">
      <c r="A84" s="2"/>
    </row>
    <row r="85" spans="1:7" x14ac:dyDescent="0.25">
      <c r="C85" s="1"/>
    </row>
    <row r="86" spans="1:7" x14ac:dyDescent="0.25">
      <c r="A86" s="3"/>
      <c r="C86" s="1"/>
    </row>
    <row r="87" spans="1:7" x14ac:dyDescent="0.25">
      <c r="C87" s="1"/>
    </row>
    <row r="88" spans="1:7" x14ac:dyDescent="0.25">
      <c r="C88" s="1"/>
    </row>
    <row r="89" spans="1:7" x14ac:dyDescent="0.25">
      <c r="C89" s="1"/>
    </row>
    <row r="90" spans="1:7" x14ac:dyDescent="0.25">
      <c r="C90" s="1"/>
    </row>
    <row r="91" spans="1:7" x14ac:dyDescent="0.25">
      <c r="C91" s="1"/>
    </row>
    <row r="92" spans="1:7" x14ac:dyDescent="0.25">
      <c r="A92" s="2"/>
      <c r="B92" s="2"/>
      <c r="C92" s="4"/>
      <c r="D92" s="4"/>
      <c r="E92" s="4"/>
      <c r="F92" s="4"/>
    </row>
    <row r="94" spans="1:7" x14ac:dyDescent="0.25">
      <c r="A94" s="2"/>
    </row>
    <row r="95" spans="1:7" x14ac:dyDescent="0.25">
      <c r="C95" s="1"/>
    </row>
    <row r="96" spans="1:7" x14ac:dyDescent="0.25">
      <c r="C96" s="1"/>
    </row>
    <row r="97" spans="1:3" x14ac:dyDescent="0.25">
      <c r="C97" s="1"/>
    </row>
    <row r="98" spans="1:3" x14ac:dyDescent="0.25">
      <c r="C98" s="1"/>
    </row>
    <row r="99" spans="1:3" x14ac:dyDescent="0.25">
      <c r="C99" s="1"/>
    </row>
    <row r="100" spans="1:3" x14ac:dyDescent="0.25">
      <c r="C100" s="1"/>
    </row>
    <row r="101" spans="1:3" x14ac:dyDescent="0.25">
      <c r="C101" s="1"/>
    </row>
    <row r="102" spans="1:3" x14ac:dyDescent="0.25">
      <c r="C102" s="1"/>
    </row>
    <row r="103" spans="1:3" x14ac:dyDescent="0.25">
      <c r="C103" s="1"/>
    </row>
    <row r="104" spans="1:3" x14ac:dyDescent="0.25">
      <c r="A104" s="2"/>
      <c r="B104" s="2"/>
      <c r="C104" s="4"/>
    </row>
  </sheetData>
  <mergeCells count="4">
    <mergeCell ref="A1:D1"/>
    <mergeCell ref="A4:B4"/>
    <mergeCell ref="A47:D47"/>
    <mergeCell ref="A48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2022.1.</vt:lpstr>
      <vt:lpstr>2022.2.</vt:lpstr>
      <vt:lpstr>2022.3.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jegyzo</cp:lastModifiedBy>
  <cp:lastPrinted>2022-01-24T10:28:44Z</cp:lastPrinted>
  <dcterms:created xsi:type="dcterms:W3CDTF">2020-01-15T17:50:09Z</dcterms:created>
  <dcterms:modified xsi:type="dcterms:W3CDTF">2022-02-07T07:29:02Z</dcterms:modified>
</cp:coreProperties>
</file>