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OneDrive - Kölesdi Közös Önkormányzati Hivatal\Dokumentumok\Györgyi\HARC\2017.02.14. rendes\"/>
    </mc:Choice>
  </mc:AlternateContent>
  <bookViews>
    <workbookView xWindow="480" yWindow="75" windowWidth="18195" windowHeight="11760"/>
  </bookViews>
  <sheets>
    <sheet name="Normatíva" sheetId="1" r:id="rId1"/>
    <sheet name="Kölesd" sheetId="2" r:id="rId2"/>
    <sheet name="Sióagárd" sheetId="3" r:id="rId3"/>
    <sheet name="Kistormás" sheetId="4" r:id="rId4"/>
    <sheet name="Harc" sheetId="5" r:id="rId5"/>
    <sheet name="Közös költségek" sheetId="6" r:id="rId6"/>
    <sheet name="összesítés" sheetId="7" r:id="rId7"/>
  </sheets>
  <calcPr calcId="152511"/>
</workbook>
</file>

<file path=xl/calcChain.xml><?xml version="1.0" encoding="utf-8"?>
<calcChain xmlns="http://schemas.openxmlformats.org/spreadsheetml/2006/main">
  <c r="H9" i="7" l="1"/>
  <c r="H13" i="7" s="1"/>
  <c r="G38" i="7"/>
  <c r="G35" i="7"/>
  <c r="G27" i="7"/>
  <c r="E31" i="6"/>
  <c r="G22" i="7"/>
  <c r="I12" i="7"/>
  <c r="I5" i="7"/>
  <c r="I6" i="7"/>
  <c r="I7" i="7"/>
  <c r="I8" i="7"/>
  <c r="I4" i="7"/>
  <c r="F14" i="7"/>
  <c r="H14" i="7"/>
  <c r="F9" i="7"/>
  <c r="F13" i="7" s="1"/>
  <c r="G9" i="7"/>
  <c r="G13" i="7" s="1"/>
  <c r="G14" i="7" s="1"/>
  <c r="E9" i="7"/>
  <c r="E13" i="7" s="1"/>
  <c r="E14" i="7" s="1"/>
  <c r="G41" i="6"/>
  <c r="E41" i="6"/>
  <c r="C41" i="6"/>
  <c r="B41" i="6"/>
  <c r="E26" i="6"/>
  <c r="E15" i="6"/>
  <c r="E10" i="6"/>
  <c r="E8" i="6"/>
  <c r="D29" i="5"/>
  <c r="E22" i="5"/>
  <c r="E12" i="5"/>
  <c r="D33" i="4"/>
  <c r="E24" i="4"/>
  <c r="E9" i="4"/>
  <c r="D29" i="3"/>
  <c r="F22" i="3"/>
  <c r="F11" i="3"/>
  <c r="D28" i="2"/>
  <c r="F14" i="2"/>
  <c r="I9" i="7" l="1"/>
  <c r="I13" i="7" s="1"/>
  <c r="I14" i="7" s="1"/>
  <c r="C27" i="1"/>
  <c r="K17" i="1"/>
  <c r="I17" i="1"/>
  <c r="G17" i="1"/>
  <c r="E17" i="1"/>
  <c r="L16" i="1"/>
  <c r="L11" i="1"/>
  <c r="L12" i="1"/>
  <c r="L13" i="1"/>
  <c r="L14" i="1"/>
  <c r="L15" i="1"/>
  <c r="M11" i="1"/>
  <c r="M12" i="1"/>
  <c r="M13" i="1"/>
  <c r="M14" i="1"/>
  <c r="M15" i="1"/>
  <c r="M16" i="1"/>
  <c r="M10" i="1"/>
  <c r="L10" i="1"/>
  <c r="M9" i="1"/>
  <c r="L9" i="1"/>
  <c r="M8" i="1"/>
  <c r="L8" i="1"/>
  <c r="M5" i="1"/>
  <c r="M6" i="1"/>
  <c r="M7" i="1"/>
  <c r="L5" i="1"/>
  <c r="L6" i="1"/>
  <c r="L7" i="1"/>
  <c r="M4" i="1"/>
  <c r="L4" i="1"/>
  <c r="M17" i="1" l="1"/>
</calcChain>
</file>

<file path=xl/sharedStrings.xml><?xml version="1.0" encoding="utf-8"?>
<sst xmlns="http://schemas.openxmlformats.org/spreadsheetml/2006/main" count="206" uniqueCount="123">
  <si>
    <t xml:space="preserve">Óvoda pedagógusok elsmert létszáma </t>
  </si>
  <si>
    <t>ped.szakképzettsséggel nem rendelkező segítők létszáma</t>
  </si>
  <si>
    <t>ped.szakképzettsséggel rendelkező segítők létszáma</t>
  </si>
  <si>
    <t>Kölesd</t>
  </si>
  <si>
    <t>Harc</t>
  </si>
  <si>
    <t>Sióagárd</t>
  </si>
  <si>
    <t>Kistormás</t>
  </si>
  <si>
    <t>fő</t>
  </si>
  <si>
    <t>összesen</t>
  </si>
  <si>
    <t>Ft</t>
  </si>
  <si>
    <t>óvodapedagógusok elismert létszáma alapján pótlólagos összeg</t>
  </si>
  <si>
    <t>ped.végzettséggel rendelkzők segítők tám. Pótlólagos összeg</t>
  </si>
  <si>
    <t>Óvodaműködtetési támogatás gyermeknevelése eléri a napi m éri el 8 órát</t>
  </si>
  <si>
    <t>8/12</t>
  </si>
  <si>
    <t>4/12</t>
  </si>
  <si>
    <t>Társulás által fenntartott óvodába bejáró gyermekek</t>
  </si>
  <si>
    <t>Kiegészíitő tám.óvodaped.minősítéséből adódó többletkiadásokhoz 2015.évben</t>
  </si>
  <si>
    <t>Közoktatási normatíva összesen:</t>
  </si>
  <si>
    <t xml:space="preserve">Kölesd önkormányzatnál jelentkező bevételek </t>
  </si>
  <si>
    <t>időszak</t>
  </si>
  <si>
    <t>normatíva összege</t>
  </si>
  <si>
    <t>Kölesd tagóvoda</t>
  </si>
  <si>
    <t>3 dajka</t>
  </si>
  <si>
    <t>1 ped.asszisztens</t>
  </si>
  <si>
    <t>1 óvodatitkár</t>
  </si>
  <si>
    <t>12 havi alapilletmény+ pótlék</t>
  </si>
  <si>
    <t>munkábajárás, utiköltségtérítés</t>
  </si>
  <si>
    <t>vezető utiköltségtérítése</t>
  </si>
  <si>
    <t>személyi juttatások összesen:</t>
  </si>
  <si>
    <t>járulékok</t>
  </si>
  <si>
    <t>dologi kiadások</t>
  </si>
  <si>
    <t>rágcsálóirtás</t>
  </si>
  <si>
    <t>tisztítószerek</t>
  </si>
  <si>
    <t>irodaszer, nyomtatvány</t>
  </si>
  <si>
    <t>könyv, folyóirat</t>
  </si>
  <si>
    <t>dologi kiadások összesen:</t>
  </si>
  <si>
    <t>bejáró gyermekek szállítása</t>
  </si>
  <si>
    <t>személyi juttatások</t>
  </si>
  <si>
    <t>kiadások  összesen:</t>
  </si>
  <si>
    <t>12 havi alapilletmény +pótlékok</t>
  </si>
  <si>
    <t>Személyi juttatások</t>
  </si>
  <si>
    <t>Sióagárdi tagóvoda</t>
  </si>
  <si>
    <t>jubileumi jutalom</t>
  </si>
  <si>
    <t>munkábajárás költségére</t>
  </si>
  <si>
    <t>összesen:</t>
  </si>
  <si>
    <t>Járulékok</t>
  </si>
  <si>
    <t>Dologi kiadások</t>
  </si>
  <si>
    <t>nyomtatvány, irodaszer</t>
  </si>
  <si>
    <t>szakmai anyagok</t>
  </si>
  <si>
    <t>munkaruha</t>
  </si>
  <si>
    <t>tisztítószer, konyhai eszközök pótlása</t>
  </si>
  <si>
    <t>foglalkozás eü.vizsgálat</t>
  </si>
  <si>
    <t>Kiadások összesen:</t>
  </si>
  <si>
    <t>Kistormás tagóvoda</t>
  </si>
  <si>
    <t>2 fő óvodapedagógus</t>
  </si>
  <si>
    <t>1 fő dajka</t>
  </si>
  <si>
    <t>12 havi alapilletmény + pótlék</t>
  </si>
  <si>
    <t>óvodai játékok cseréje, pótlása</t>
  </si>
  <si>
    <t>gyermekek részére tej vásárlása</t>
  </si>
  <si>
    <t>kiadások összesen:</t>
  </si>
  <si>
    <t>Harc tagóvoda</t>
  </si>
  <si>
    <t>3 fő óvodapedagógus</t>
  </si>
  <si>
    <t>1 fő pedagógus végzettséggel rendelkező segítő</t>
  </si>
  <si>
    <t>2 fő dajka</t>
  </si>
  <si>
    <t>egyéb közlekedési költségre (kiküldetés)</t>
  </si>
  <si>
    <t>védőruha</t>
  </si>
  <si>
    <t>irodaszerek</t>
  </si>
  <si>
    <t>terítők</t>
  </si>
  <si>
    <t>gyerekeknek tányérok</t>
  </si>
  <si>
    <t>személyi juttaások</t>
  </si>
  <si>
    <t>Közös költségek</t>
  </si>
  <si>
    <t>Kölesd községnél tervezett</t>
  </si>
  <si>
    <t>óvodatitkár alapilletménye</t>
  </si>
  <si>
    <t>járulék</t>
  </si>
  <si>
    <t>utiköltség</t>
  </si>
  <si>
    <t>állami támogatás</t>
  </si>
  <si>
    <t>felosztandó</t>
  </si>
  <si>
    <t>vezetői pótlék</t>
  </si>
  <si>
    <t>postaköltség</t>
  </si>
  <si>
    <t>bankköltség</t>
  </si>
  <si>
    <t>egyéb szolgáltatás (szakértői díj)</t>
  </si>
  <si>
    <t>toner, nyomtatvány</t>
  </si>
  <si>
    <t>számítógép javítás,</t>
  </si>
  <si>
    <t>Településnél nem tervezett közös óvodai költségre</t>
  </si>
  <si>
    <t xml:space="preserve">egyéb </t>
  </si>
  <si>
    <t>Felosztás lakónépesség arányában</t>
  </si>
  <si>
    <t>%</t>
  </si>
  <si>
    <t>tervezett</t>
  </si>
  <si>
    <t>nem tervezett</t>
  </si>
  <si>
    <t>közös kiadások nem tervezett</t>
  </si>
  <si>
    <t>közös kiadások tervezett</t>
  </si>
  <si>
    <t>települési hozzájárulás</t>
  </si>
  <si>
    <t>Összesen:</t>
  </si>
  <si>
    <t>Bevételek összesen:</t>
  </si>
  <si>
    <t>Óvoda Társulás költségvetése</t>
  </si>
  <si>
    <t>Bevételek</t>
  </si>
  <si>
    <t>Kölesd községtől állami támogatás átvétele</t>
  </si>
  <si>
    <t>tagtelepülési hozzájárulások</t>
  </si>
  <si>
    <t>Kiadások</t>
  </si>
  <si>
    <t>intézmény finanszírozása</t>
  </si>
  <si>
    <t>Társulás működési kiadásaira</t>
  </si>
  <si>
    <t>egyéb dologi kiadások</t>
  </si>
  <si>
    <t>működési kiadások</t>
  </si>
  <si>
    <t>Kölesdi Közös Óvoda költségvetése</t>
  </si>
  <si>
    <t>intézményfinanszírozás</t>
  </si>
  <si>
    <t>bevételek összesen:</t>
  </si>
  <si>
    <t>Összesítés</t>
  </si>
  <si>
    <t>NAV rehabilitációs hozzájárulás</t>
  </si>
  <si>
    <t>2017.évi normatíva bevételek</t>
  </si>
  <si>
    <t>jub.jutalom</t>
  </si>
  <si>
    <t>5 pedagógus</t>
  </si>
  <si>
    <t>1 fő kisegítő</t>
  </si>
  <si>
    <t>előző évi alapján</t>
  </si>
  <si>
    <t xml:space="preserve">4 fő óvodapedagógus </t>
  </si>
  <si>
    <t>1 fő ped.asszisztens</t>
  </si>
  <si>
    <t>munkábajárás költségére ,</t>
  </si>
  <si>
    <t>dologi kiadások összesen</t>
  </si>
  <si>
    <t>előző évi teljesített alapján</t>
  </si>
  <si>
    <t>dologi</t>
  </si>
  <si>
    <t>Niklós tej</t>
  </si>
  <si>
    <t>szállítási költség</t>
  </si>
  <si>
    <t>70900/2 x 12 hó =</t>
  </si>
  <si>
    <t>1 fő jub.jutalma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</si>
</sst>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3" fontId="1" fillId="0" borderId="0" xfId="0" applyNumberFormat="1" applyFont="1" applyAlignment="1">
      <alignment horizontal="left" indent="1"/>
    </xf>
    <xf numFmtId="3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G30" sqref="G30"/>
    </sheetView>
  </sheetViews>
  <sheetFormatPr defaultRowHeight="15" x14ac:dyDescent="0.25"/>
  <cols>
    <col min="1" max="1" width="74.7109375" customWidth="1"/>
    <col min="2" max="2" width="10.42578125" customWidth="1"/>
    <col min="3" max="3" width="11.140625" customWidth="1"/>
    <col min="4" max="4" width="5.7109375" customWidth="1"/>
    <col min="5" max="5" width="9.85546875" bestFit="1" customWidth="1"/>
    <col min="6" max="6" width="5.7109375" customWidth="1"/>
    <col min="7" max="7" width="12.140625" customWidth="1"/>
    <col min="8" max="8" width="5.7109375" customWidth="1"/>
    <col min="9" max="9" width="12.28515625" customWidth="1"/>
    <col min="10" max="10" width="5.7109375" customWidth="1"/>
    <col min="11" max="11" width="12.85546875" customWidth="1"/>
    <col min="12" max="12" width="5.7109375" customWidth="1"/>
    <col min="13" max="13" width="9.85546875" bestFit="1" customWidth="1"/>
  </cols>
  <sheetData>
    <row r="1" spans="1:13" x14ac:dyDescent="0.25">
      <c r="A1" s="3" t="s">
        <v>108</v>
      </c>
    </row>
    <row r="2" spans="1:13" x14ac:dyDescent="0.25">
      <c r="D2" s="15" t="s">
        <v>3</v>
      </c>
      <c r="E2" s="15"/>
      <c r="F2" s="15" t="s">
        <v>4</v>
      </c>
      <c r="G2" s="15"/>
      <c r="H2" s="15" t="s">
        <v>5</v>
      </c>
      <c r="I2" s="15"/>
      <c r="J2" s="15" t="s">
        <v>6</v>
      </c>
      <c r="K2" s="15"/>
      <c r="L2" s="15" t="s">
        <v>8</v>
      </c>
      <c r="M2" s="15"/>
    </row>
    <row r="3" spans="1:13" x14ac:dyDescent="0.25">
      <c r="B3" t="s">
        <v>19</v>
      </c>
      <c r="C3" t="s">
        <v>20</v>
      </c>
      <c r="D3" t="s">
        <v>7</v>
      </c>
      <c r="E3" t="s">
        <v>9</v>
      </c>
      <c r="F3" t="s">
        <v>7</v>
      </c>
      <c r="G3" t="s">
        <v>9</v>
      </c>
      <c r="H3" t="s">
        <v>7</v>
      </c>
      <c r="I3" t="s">
        <v>9</v>
      </c>
      <c r="J3" t="s">
        <v>7</v>
      </c>
      <c r="K3" t="s">
        <v>9</v>
      </c>
      <c r="L3" t="s">
        <v>7</v>
      </c>
      <c r="M3" t="s">
        <v>9</v>
      </c>
    </row>
    <row r="4" spans="1:13" x14ac:dyDescent="0.25">
      <c r="A4" s="10" t="s">
        <v>0</v>
      </c>
      <c r="B4" s="2" t="s">
        <v>13</v>
      </c>
      <c r="C4" s="6">
        <v>4469900</v>
      </c>
      <c r="D4">
        <v>5.45</v>
      </c>
      <c r="E4" s="8">
        <v>16240637</v>
      </c>
      <c r="F4">
        <v>2.7</v>
      </c>
      <c r="G4" s="6">
        <v>8045820</v>
      </c>
      <c r="H4">
        <v>3.6</v>
      </c>
      <c r="I4" s="6">
        <v>10727760</v>
      </c>
      <c r="J4">
        <v>1.55</v>
      </c>
      <c r="K4" s="6">
        <v>4618896</v>
      </c>
      <c r="L4">
        <f>SUM(D4,F4,H4,J4)</f>
        <v>13.3</v>
      </c>
      <c r="M4" s="8">
        <f>SUM(E4,G4,I4,K4)</f>
        <v>39633113</v>
      </c>
    </row>
    <row r="5" spans="1:13" x14ac:dyDescent="0.25">
      <c r="A5" s="10" t="s">
        <v>1</v>
      </c>
      <c r="B5" s="2" t="s">
        <v>13</v>
      </c>
      <c r="C5" s="6">
        <v>1800000</v>
      </c>
      <c r="D5">
        <v>5</v>
      </c>
      <c r="E5" s="8">
        <v>6000000</v>
      </c>
      <c r="F5">
        <v>2</v>
      </c>
      <c r="G5" s="6">
        <v>2400000</v>
      </c>
      <c r="H5">
        <v>3</v>
      </c>
      <c r="I5" s="6">
        <v>3600000</v>
      </c>
      <c r="J5">
        <v>1</v>
      </c>
      <c r="K5" s="6">
        <v>1200000</v>
      </c>
      <c r="L5">
        <f t="shared" ref="L5:L16" si="0">SUM(D5,F5,H5,J5)</f>
        <v>11</v>
      </c>
      <c r="M5" s="8">
        <f t="shared" ref="M5:M16" si="1">SUM(E5,G5,I5,K5)</f>
        <v>13200000</v>
      </c>
    </row>
    <row r="6" spans="1:13" x14ac:dyDescent="0.25">
      <c r="A6" s="10" t="s">
        <v>2</v>
      </c>
      <c r="B6" s="2" t="s">
        <v>13</v>
      </c>
      <c r="C6" s="6">
        <v>4469900</v>
      </c>
      <c r="E6" s="8"/>
      <c r="F6">
        <v>1</v>
      </c>
      <c r="G6" s="6">
        <v>2979933</v>
      </c>
      <c r="I6" s="6"/>
      <c r="K6" s="6"/>
      <c r="L6">
        <f t="shared" si="0"/>
        <v>1</v>
      </c>
      <c r="M6" s="8">
        <f t="shared" si="1"/>
        <v>2979933</v>
      </c>
    </row>
    <row r="7" spans="1:13" x14ac:dyDescent="0.25">
      <c r="A7" s="10" t="s">
        <v>0</v>
      </c>
      <c r="B7" s="2" t="s">
        <v>14</v>
      </c>
      <c r="C7" s="6">
        <v>4469900</v>
      </c>
      <c r="D7">
        <v>5.3</v>
      </c>
      <c r="E7" s="8">
        <v>7896823</v>
      </c>
      <c r="F7">
        <v>2.5499999999999998</v>
      </c>
      <c r="G7" s="6">
        <v>3799415</v>
      </c>
      <c r="H7">
        <v>3.45</v>
      </c>
      <c r="I7" s="6">
        <v>5140385</v>
      </c>
      <c r="J7">
        <v>1.8</v>
      </c>
      <c r="K7" s="6">
        <v>2681940</v>
      </c>
      <c r="L7">
        <f t="shared" si="0"/>
        <v>13.100000000000001</v>
      </c>
      <c r="M7" s="8">
        <f t="shared" si="1"/>
        <v>19518563</v>
      </c>
    </row>
    <row r="8" spans="1:13" x14ac:dyDescent="0.25">
      <c r="A8" s="10" t="s">
        <v>1</v>
      </c>
      <c r="B8" s="2" t="s">
        <v>14</v>
      </c>
      <c r="C8" s="6">
        <v>1800000</v>
      </c>
      <c r="D8" s="1">
        <v>5</v>
      </c>
      <c r="E8" s="8">
        <v>3000000</v>
      </c>
      <c r="F8">
        <v>2</v>
      </c>
      <c r="G8" s="6">
        <v>1200000</v>
      </c>
      <c r="H8">
        <v>3</v>
      </c>
      <c r="I8" s="6">
        <v>1800000</v>
      </c>
      <c r="J8">
        <v>1</v>
      </c>
      <c r="K8" s="6">
        <v>600000</v>
      </c>
      <c r="L8">
        <f t="shared" si="0"/>
        <v>11</v>
      </c>
      <c r="M8" s="8">
        <f t="shared" si="1"/>
        <v>6600000</v>
      </c>
    </row>
    <row r="9" spans="1:13" x14ac:dyDescent="0.25">
      <c r="A9" s="10" t="s">
        <v>2</v>
      </c>
      <c r="B9" s="2" t="s">
        <v>14</v>
      </c>
      <c r="C9" s="6">
        <v>4469900</v>
      </c>
      <c r="E9" s="8"/>
      <c r="G9" s="6"/>
      <c r="I9" s="6"/>
      <c r="K9" s="6"/>
      <c r="L9">
        <f t="shared" si="0"/>
        <v>0</v>
      </c>
      <c r="M9" s="8">
        <f t="shared" si="1"/>
        <v>0</v>
      </c>
    </row>
    <row r="10" spans="1:13" x14ac:dyDescent="0.25">
      <c r="A10" s="10" t="s">
        <v>10</v>
      </c>
      <c r="B10" s="2" t="s">
        <v>14</v>
      </c>
      <c r="C10" s="6">
        <v>38200</v>
      </c>
      <c r="D10">
        <v>5.3</v>
      </c>
      <c r="E10" s="8">
        <v>202460</v>
      </c>
      <c r="F10">
        <v>2.5499999999999998</v>
      </c>
      <c r="G10" s="6">
        <v>97410</v>
      </c>
      <c r="H10">
        <v>3.45</v>
      </c>
      <c r="I10" s="6">
        <v>131790</v>
      </c>
      <c r="J10">
        <v>1.8</v>
      </c>
      <c r="K10" s="6">
        <v>68760</v>
      </c>
      <c r="L10">
        <f t="shared" si="0"/>
        <v>13.100000000000001</v>
      </c>
      <c r="M10" s="8">
        <f t="shared" si="1"/>
        <v>500420</v>
      </c>
    </row>
    <row r="11" spans="1:13" x14ac:dyDescent="0.25">
      <c r="A11" s="10" t="s">
        <v>11</v>
      </c>
      <c r="B11" s="2" t="s">
        <v>14</v>
      </c>
      <c r="C11" s="6">
        <v>38200</v>
      </c>
      <c r="E11" s="8"/>
      <c r="G11" s="6"/>
      <c r="I11" s="6"/>
      <c r="K11" s="6"/>
      <c r="L11">
        <f t="shared" si="0"/>
        <v>0</v>
      </c>
      <c r="M11" s="8">
        <f t="shared" si="1"/>
        <v>0</v>
      </c>
    </row>
    <row r="12" spans="1:13" x14ac:dyDescent="0.25">
      <c r="A12" s="10" t="s">
        <v>12</v>
      </c>
      <c r="B12" s="2" t="s">
        <v>13</v>
      </c>
      <c r="C12" s="6">
        <v>81700</v>
      </c>
      <c r="D12">
        <v>57</v>
      </c>
      <c r="E12" s="8">
        <v>3104600</v>
      </c>
      <c r="F12">
        <v>28</v>
      </c>
      <c r="G12" s="6">
        <v>1525067</v>
      </c>
      <c r="H12">
        <v>39</v>
      </c>
      <c r="I12" s="6">
        <v>2124200</v>
      </c>
      <c r="J12">
        <v>16</v>
      </c>
      <c r="K12" s="6">
        <v>871466</v>
      </c>
      <c r="L12">
        <f t="shared" si="0"/>
        <v>140</v>
      </c>
      <c r="M12" s="8">
        <f t="shared" si="1"/>
        <v>7625333</v>
      </c>
    </row>
    <row r="13" spans="1:13" x14ac:dyDescent="0.25">
      <c r="A13" s="10" t="s">
        <v>12</v>
      </c>
      <c r="B13" s="2" t="s">
        <v>14</v>
      </c>
      <c r="C13" s="6">
        <v>81700</v>
      </c>
      <c r="D13">
        <v>56</v>
      </c>
      <c r="E13" s="8">
        <v>1525067</v>
      </c>
      <c r="F13">
        <v>29</v>
      </c>
      <c r="G13" s="6">
        <v>789767</v>
      </c>
      <c r="H13">
        <v>37</v>
      </c>
      <c r="I13" s="6">
        <v>1007633</v>
      </c>
      <c r="J13">
        <v>19</v>
      </c>
      <c r="K13" s="6">
        <v>517433</v>
      </c>
      <c r="L13">
        <f t="shared" si="0"/>
        <v>141</v>
      </c>
      <c r="M13" s="8">
        <f t="shared" si="1"/>
        <v>3839900</v>
      </c>
    </row>
    <row r="14" spans="1:13" x14ac:dyDescent="0.25">
      <c r="A14" s="10" t="s">
        <v>15</v>
      </c>
      <c r="B14" s="2" t="s">
        <v>13</v>
      </c>
      <c r="C14" s="6">
        <v>189000</v>
      </c>
      <c r="D14">
        <v>2</v>
      </c>
      <c r="E14" s="8">
        <v>252000</v>
      </c>
      <c r="G14" s="6"/>
      <c r="I14" s="6"/>
      <c r="J14">
        <v>3</v>
      </c>
      <c r="K14" s="6">
        <v>378000</v>
      </c>
      <c r="L14">
        <f t="shared" si="0"/>
        <v>5</v>
      </c>
      <c r="M14" s="8">
        <f t="shared" si="1"/>
        <v>630000</v>
      </c>
    </row>
    <row r="15" spans="1:13" x14ac:dyDescent="0.25">
      <c r="A15" s="10" t="s">
        <v>15</v>
      </c>
      <c r="B15" s="2" t="s">
        <v>14</v>
      </c>
      <c r="C15" s="6">
        <v>189000</v>
      </c>
      <c r="D15">
        <v>1</v>
      </c>
      <c r="E15" s="8">
        <v>63000</v>
      </c>
      <c r="G15" s="6"/>
      <c r="I15" s="6"/>
      <c r="J15">
        <v>3</v>
      </c>
      <c r="K15" s="6">
        <v>189000</v>
      </c>
      <c r="L15">
        <f t="shared" si="0"/>
        <v>4</v>
      </c>
      <c r="M15" s="8">
        <f t="shared" si="1"/>
        <v>252000</v>
      </c>
    </row>
    <row r="16" spans="1:13" x14ac:dyDescent="0.25">
      <c r="A16" s="10" t="s">
        <v>16</v>
      </c>
      <c r="B16" s="2"/>
      <c r="C16" s="6">
        <v>418000</v>
      </c>
      <c r="D16">
        <v>1</v>
      </c>
      <c r="E16" s="8">
        <v>418900</v>
      </c>
      <c r="G16" s="6"/>
      <c r="H16">
        <v>1</v>
      </c>
      <c r="I16" s="6">
        <v>418900</v>
      </c>
      <c r="K16" s="6"/>
      <c r="L16">
        <f t="shared" si="0"/>
        <v>2</v>
      </c>
      <c r="M16" s="8">
        <f t="shared" si="1"/>
        <v>837800</v>
      </c>
    </row>
    <row r="17" spans="1:13" x14ac:dyDescent="0.25">
      <c r="A17" s="3" t="s">
        <v>17</v>
      </c>
      <c r="B17" s="4"/>
      <c r="C17" s="7">
        <v>268200</v>
      </c>
      <c r="D17" s="3"/>
      <c r="E17" s="9">
        <f>SUM(E4:E16)</f>
        <v>38703487</v>
      </c>
      <c r="F17" s="3"/>
      <c r="G17" s="7">
        <f>SUM(G4:G16)</f>
        <v>20837412</v>
      </c>
      <c r="H17" s="3"/>
      <c r="I17" s="7">
        <f>SUM(I4:I16)</f>
        <v>24950668</v>
      </c>
      <c r="J17" s="3"/>
      <c r="K17" s="7">
        <f>SUM(K4:K16)</f>
        <v>11125495</v>
      </c>
      <c r="L17" s="3"/>
      <c r="M17" s="9">
        <f>SUM(M4:M16)</f>
        <v>95617062</v>
      </c>
    </row>
    <row r="18" spans="1:13" x14ac:dyDescent="0.25">
      <c r="A18" s="10"/>
      <c r="B18" s="2"/>
      <c r="C18" s="6"/>
      <c r="I18" s="6"/>
      <c r="M18" s="8"/>
    </row>
    <row r="19" spans="1:13" x14ac:dyDescent="0.25">
      <c r="A19" s="3"/>
      <c r="B19" s="2"/>
      <c r="C19" s="6"/>
      <c r="E19" s="9"/>
      <c r="F19" s="9"/>
      <c r="G19" s="9"/>
      <c r="H19" s="9"/>
      <c r="I19" s="9"/>
      <c r="J19" s="9"/>
      <c r="K19" s="9"/>
      <c r="M19" s="9"/>
    </row>
    <row r="20" spans="1:13" x14ac:dyDescent="0.25">
      <c r="B20" s="2"/>
      <c r="C20" s="6"/>
    </row>
    <row r="21" spans="1:13" x14ac:dyDescent="0.25">
      <c r="C21" s="6"/>
    </row>
    <row r="22" spans="1:13" x14ac:dyDescent="0.25">
      <c r="C22" s="6"/>
    </row>
    <row r="23" spans="1:13" x14ac:dyDescent="0.25">
      <c r="A23" s="5" t="s">
        <v>18</v>
      </c>
      <c r="B23" s="3" t="s">
        <v>3</v>
      </c>
      <c r="C23" s="7">
        <v>38703</v>
      </c>
    </row>
    <row r="24" spans="1:13" x14ac:dyDescent="0.25">
      <c r="A24" s="3"/>
      <c r="B24" s="3" t="s">
        <v>4</v>
      </c>
      <c r="C24" s="7">
        <v>20838</v>
      </c>
    </row>
    <row r="25" spans="1:13" x14ac:dyDescent="0.25">
      <c r="A25" s="3"/>
      <c r="B25" s="3" t="s">
        <v>5</v>
      </c>
      <c r="C25" s="7">
        <v>24951</v>
      </c>
    </row>
    <row r="26" spans="1:13" x14ac:dyDescent="0.25">
      <c r="A26" s="3"/>
      <c r="B26" s="3" t="s">
        <v>6</v>
      </c>
      <c r="C26" s="7">
        <v>11125</v>
      </c>
    </row>
    <row r="27" spans="1:13" x14ac:dyDescent="0.25">
      <c r="A27" s="3"/>
      <c r="B27" s="3"/>
      <c r="C27" s="7">
        <f>SUM(C23:C26)</f>
        <v>95617</v>
      </c>
    </row>
  </sheetData>
  <mergeCells count="5">
    <mergeCell ref="D2:E2"/>
    <mergeCell ref="F2:G2"/>
    <mergeCell ref="H2:I2"/>
    <mergeCell ref="J2:K2"/>
    <mergeCell ref="L2:M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F37" sqref="F37"/>
    </sheetView>
  </sheetViews>
  <sheetFormatPr defaultRowHeight="15" x14ac:dyDescent="0.25"/>
  <sheetData>
    <row r="1" spans="1:6" x14ac:dyDescent="0.25">
      <c r="A1" s="3" t="s">
        <v>21</v>
      </c>
    </row>
    <row r="2" spans="1:6" x14ac:dyDescent="0.25">
      <c r="A2" s="3"/>
    </row>
    <row r="3" spans="1:6" x14ac:dyDescent="0.25">
      <c r="A3" s="3" t="s">
        <v>40</v>
      </c>
    </row>
    <row r="4" spans="1:6" x14ac:dyDescent="0.25">
      <c r="A4" t="s">
        <v>110</v>
      </c>
    </row>
    <row r="5" spans="1:6" x14ac:dyDescent="0.25">
      <c r="A5" s="10" t="s">
        <v>111</v>
      </c>
    </row>
    <row r="6" spans="1:6" x14ac:dyDescent="0.25">
      <c r="A6" t="s">
        <v>22</v>
      </c>
    </row>
    <row r="7" spans="1:6" x14ac:dyDescent="0.25">
      <c r="A7" t="s">
        <v>23</v>
      </c>
    </row>
    <row r="8" spans="1:6" x14ac:dyDescent="0.25">
      <c r="A8" t="s">
        <v>24</v>
      </c>
    </row>
    <row r="10" spans="1:6" x14ac:dyDescent="0.25">
      <c r="A10" t="s">
        <v>25</v>
      </c>
      <c r="F10" s="8">
        <v>29014</v>
      </c>
    </row>
    <row r="11" spans="1:6" x14ac:dyDescent="0.25">
      <c r="A11" t="s">
        <v>109</v>
      </c>
      <c r="F11" s="8">
        <v>983</v>
      </c>
    </row>
    <row r="12" spans="1:6" x14ac:dyDescent="0.25">
      <c r="A12" t="s">
        <v>26</v>
      </c>
      <c r="F12" s="8">
        <v>720</v>
      </c>
    </row>
    <row r="13" spans="1:6" x14ac:dyDescent="0.25">
      <c r="A13" t="s">
        <v>27</v>
      </c>
      <c r="F13" s="8">
        <v>60</v>
      </c>
    </row>
    <row r="14" spans="1:6" x14ac:dyDescent="0.25">
      <c r="A14" s="3" t="s">
        <v>28</v>
      </c>
      <c r="B14" s="3"/>
      <c r="C14" s="3"/>
      <c r="D14" s="3"/>
      <c r="E14" s="3"/>
      <c r="F14" s="9">
        <f>SUM(F10:F13)</f>
        <v>30777</v>
      </c>
    </row>
    <row r="15" spans="1:6" x14ac:dyDescent="0.25">
      <c r="F15" s="8"/>
    </row>
    <row r="16" spans="1:6" x14ac:dyDescent="0.25">
      <c r="A16" s="3" t="s">
        <v>29</v>
      </c>
      <c r="F16" s="9">
        <v>6710</v>
      </c>
    </row>
    <row r="17" spans="1:6" x14ac:dyDescent="0.25">
      <c r="F17" s="8"/>
    </row>
    <row r="18" spans="1:6" x14ac:dyDescent="0.25">
      <c r="A18" s="3" t="s">
        <v>30</v>
      </c>
      <c r="F18" s="8"/>
    </row>
    <row r="19" spans="1:6" x14ac:dyDescent="0.25">
      <c r="F19" s="8"/>
    </row>
    <row r="20" spans="1:6" x14ac:dyDescent="0.25">
      <c r="A20" s="10" t="s">
        <v>112</v>
      </c>
      <c r="F20" s="8">
        <v>2500</v>
      </c>
    </row>
    <row r="21" spans="1:6" x14ac:dyDescent="0.25">
      <c r="F21" s="8"/>
    </row>
    <row r="22" spans="1:6" x14ac:dyDescent="0.25">
      <c r="F22" s="8"/>
    </row>
    <row r="23" spans="1:6" x14ac:dyDescent="0.25">
      <c r="F23" s="8"/>
    </row>
    <row r="24" spans="1:6" x14ac:dyDescent="0.25">
      <c r="F24" s="8"/>
    </row>
    <row r="25" spans="1:6" x14ac:dyDescent="0.25">
      <c r="A25" s="3" t="s">
        <v>37</v>
      </c>
      <c r="B25" s="3"/>
      <c r="C25" s="3"/>
      <c r="D25" s="9">
        <v>30777</v>
      </c>
      <c r="F25" s="8"/>
    </row>
    <row r="26" spans="1:6" x14ac:dyDescent="0.25">
      <c r="A26" s="3" t="s">
        <v>29</v>
      </c>
      <c r="B26" s="3"/>
      <c r="C26" s="3"/>
      <c r="D26" s="9">
        <v>6710</v>
      </c>
      <c r="F26" s="8"/>
    </row>
    <row r="27" spans="1:6" x14ac:dyDescent="0.25">
      <c r="A27" s="3" t="s">
        <v>30</v>
      </c>
      <c r="B27" s="3"/>
      <c r="C27" s="3"/>
      <c r="D27" s="9">
        <v>2500</v>
      </c>
      <c r="F27" s="8"/>
    </row>
    <row r="28" spans="1:6" x14ac:dyDescent="0.25">
      <c r="A28" s="3" t="s">
        <v>38</v>
      </c>
      <c r="B28" s="3"/>
      <c r="C28" s="3"/>
      <c r="D28" s="9">
        <f>SUM(D25:D27)</f>
        <v>39987</v>
      </c>
      <c r="F28" s="8"/>
    </row>
    <row r="29" spans="1:6" x14ac:dyDescent="0.25">
      <c r="F29" s="8"/>
    </row>
    <row r="30" spans="1:6" x14ac:dyDescent="0.25">
      <c r="F30" s="8"/>
    </row>
    <row r="31" spans="1:6" x14ac:dyDescent="0.25">
      <c r="F31" s="8"/>
    </row>
    <row r="32" spans="1:6" x14ac:dyDescent="0.25">
      <c r="F32" s="8"/>
    </row>
    <row r="33" spans="6:6" s="3" customFormat="1" x14ac:dyDescent="0.25">
      <c r="F3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40" sqref="C40"/>
    </sheetView>
  </sheetViews>
  <sheetFormatPr defaultRowHeight="15" x14ac:dyDescent="0.25"/>
  <cols>
    <col min="3" max="3" width="9.28515625" customWidth="1"/>
  </cols>
  <sheetData>
    <row r="1" spans="1:6" x14ac:dyDescent="0.25">
      <c r="A1" s="3" t="s">
        <v>41</v>
      </c>
    </row>
    <row r="3" spans="1:6" x14ac:dyDescent="0.25">
      <c r="A3" s="3" t="s">
        <v>40</v>
      </c>
    </row>
    <row r="4" spans="1:6" x14ac:dyDescent="0.25">
      <c r="A4" t="s">
        <v>113</v>
      </c>
    </row>
    <row r="5" spans="1:6" x14ac:dyDescent="0.25">
      <c r="A5" t="s">
        <v>63</v>
      </c>
    </row>
    <row r="6" spans="1:6" x14ac:dyDescent="0.25">
      <c r="A6" t="s">
        <v>114</v>
      </c>
    </row>
    <row r="8" spans="1:6" x14ac:dyDescent="0.25">
      <c r="A8" t="s">
        <v>39</v>
      </c>
      <c r="F8" s="8">
        <v>19741</v>
      </c>
    </row>
    <row r="9" spans="1:6" x14ac:dyDescent="0.25">
      <c r="A9" t="s">
        <v>42</v>
      </c>
      <c r="F9" s="8">
        <v>983</v>
      </c>
    </row>
    <row r="10" spans="1:6" x14ac:dyDescent="0.25">
      <c r="A10" t="s">
        <v>115</v>
      </c>
      <c r="F10" s="8">
        <v>180</v>
      </c>
    </row>
    <row r="11" spans="1:6" x14ac:dyDescent="0.25">
      <c r="A11" s="3" t="s">
        <v>44</v>
      </c>
      <c r="B11" s="3"/>
      <c r="C11" s="3"/>
      <c r="D11" s="3"/>
      <c r="E11" s="3"/>
      <c r="F11" s="9">
        <f>SUM(F8:F10)</f>
        <v>20904</v>
      </c>
    </row>
    <row r="12" spans="1:6" x14ac:dyDescent="0.25">
      <c r="F12" s="8"/>
    </row>
    <row r="13" spans="1:6" x14ac:dyDescent="0.25">
      <c r="A13" s="3" t="s">
        <v>45</v>
      </c>
      <c r="F13" s="9">
        <v>4637</v>
      </c>
    </row>
    <row r="14" spans="1:6" x14ac:dyDescent="0.25">
      <c r="F14" s="8"/>
    </row>
    <row r="15" spans="1:6" x14ac:dyDescent="0.25">
      <c r="A15" s="3" t="s">
        <v>46</v>
      </c>
      <c r="F15" s="8"/>
    </row>
    <row r="16" spans="1:6" x14ac:dyDescent="0.25">
      <c r="A16" t="s">
        <v>47</v>
      </c>
      <c r="F16" s="8"/>
    </row>
    <row r="17" spans="1:6" x14ac:dyDescent="0.25">
      <c r="A17" s="10" t="s">
        <v>34</v>
      </c>
      <c r="F17" s="8"/>
    </row>
    <row r="18" spans="1:6" x14ac:dyDescent="0.25">
      <c r="A18" t="s">
        <v>48</v>
      </c>
      <c r="F18" s="8"/>
    </row>
    <row r="19" spans="1:6" x14ac:dyDescent="0.25">
      <c r="A19" s="10" t="s">
        <v>49</v>
      </c>
      <c r="F19" s="8"/>
    </row>
    <row r="20" spans="1:6" x14ac:dyDescent="0.25">
      <c r="A20" s="10" t="s">
        <v>50</v>
      </c>
      <c r="F20" s="8"/>
    </row>
    <row r="21" spans="1:6" x14ac:dyDescent="0.25">
      <c r="A21" s="10" t="s">
        <v>51</v>
      </c>
      <c r="F21" s="8"/>
    </row>
    <row r="22" spans="1:6" x14ac:dyDescent="0.25">
      <c r="A22" s="3" t="s">
        <v>116</v>
      </c>
      <c r="F22" s="9">
        <f>SUM(F16:F21)</f>
        <v>0</v>
      </c>
    </row>
    <row r="23" spans="1:6" x14ac:dyDescent="0.25">
      <c r="A23" s="10"/>
    </row>
    <row r="24" spans="1:6" x14ac:dyDescent="0.25">
      <c r="A24" s="10" t="s">
        <v>117</v>
      </c>
      <c r="F24">
        <v>324</v>
      </c>
    </row>
    <row r="26" spans="1:6" x14ac:dyDescent="0.25">
      <c r="A26" t="s">
        <v>37</v>
      </c>
      <c r="D26" s="8">
        <v>20904</v>
      </c>
    </row>
    <row r="27" spans="1:6" x14ac:dyDescent="0.25">
      <c r="A27" t="s">
        <v>29</v>
      </c>
      <c r="D27" s="8">
        <v>4637</v>
      </c>
    </row>
    <row r="28" spans="1:6" x14ac:dyDescent="0.25">
      <c r="A28" t="s">
        <v>30</v>
      </c>
      <c r="D28" s="8">
        <v>324</v>
      </c>
    </row>
    <row r="29" spans="1:6" x14ac:dyDescent="0.25">
      <c r="A29" s="3" t="s">
        <v>52</v>
      </c>
      <c r="B29" s="3"/>
      <c r="C29" s="3"/>
      <c r="D29" s="9">
        <f>SUM(D26:D28)</f>
        <v>25865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D33" sqref="D33"/>
    </sheetView>
  </sheetViews>
  <sheetFormatPr defaultRowHeight="15" x14ac:dyDescent="0.25"/>
  <sheetData>
    <row r="1" spans="1:5" x14ac:dyDescent="0.25">
      <c r="A1" s="3" t="s">
        <v>53</v>
      </c>
    </row>
    <row r="3" spans="1:5" x14ac:dyDescent="0.25">
      <c r="A3" s="3" t="s">
        <v>40</v>
      </c>
    </row>
    <row r="4" spans="1:5" x14ac:dyDescent="0.25">
      <c r="A4" t="s">
        <v>54</v>
      </c>
    </row>
    <row r="5" spans="1:5" x14ac:dyDescent="0.25">
      <c r="A5" t="s">
        <v>55</v>
      </c>
    </row>
    <row r="7" spans="1:5" x14ac:dyDescent="0.25">
      <c r="A7" t="s">
        <v>56</v>
      </c>
      <c r="E7" s="8">
        <v>8689</v>
      </c>
    </row>
    <row r="8" spans="1:5" x14ac:dyDescent="0.25">
      <c r="A8" t="s">
        <v>43</v>
      </c>
      <c r="E8" s="8">
        <v>66</v>
      </c>
    </row>
    <row r="9" spans="1:5" x14ac:dyDescent="0.25">
      <c r="A9" s="3" t="s">
        <v>44</v>
      </c>
      <c r="B9" s="3"/>
      <c r="C9" s="3"/>
      <c r="D9" s="3"/>
      <c r="E9" s="9">
        <f>SUM(E7:E8)</f>
        <v>8755</v>
      </c>
    </row>
    <row r="10" spans="1:5" x14ac:dyDescent="0.25">
      <c r="E10" s="8"/>
    </row>
    <row r="11" spans="1:5" x14ac:dyDescent="0.25">
      <c r="A11" s="3" t="s">
        <v>29</v>
      </c>
      <c r="E11" s="9">
        <v>1933</v>
      </c>
    </row>
    <row r="12" spans="1:5" x14ac:dyDescent="0.25">
      <c r="E12" s="8"/>
    </row>
    <row r="13" spans="1:5" x14ac:dyDescent="0.25">
      <c r="A13" s="3" t="s">
        <v>30</v>
      </c>
      <c r="E13" s="8"/>
    </row>
    <row r="14" spans="1:5" x14ac:dyDescent="0.25">
      <c r="A14" t="s">
        <v>57</v>
      </c>
      <c r="E14" s="8"/>
    </row>
    <row r="15" spans="1:5" x14ac:dyDescent="0.25">
      <c r="A15" s="10" t="s">
        <v>34</v>
      </c>
      <c r="E15" s="8"/>
    </row>
    <row r="16" spans="1:5" x14ac:dyDescent="0.25">
      <c r="A16" t="s">
        <v>33</v>
      </c>
      <c r="E16" s="8"/>
    </row>
    <row r="17" spans="1:5" x14ac:dyDescent="0.25">
      <c r="A17" t="s">
        <v>48</v>
      </c>
      <c r="E17" s="8"/>
    </row>
    <row r="18" spans="1:5" x14ac:dyDescent="0.25">
      <c r="A18" t="s">
        <v>32</v>
      </c>
      <c r="E18" s="8"/>
    </row>
    <row r="19" spans="1:5" x14ac:dyDescent="0.25">
      <c r="A19" t="s">
        <v>49</v>
      </c>
      <c r="E19" s="8"/>
    </row>
    <row r="20" spans="1:5" x14ac:dyDescent="0.25">
      <c r="A20" t="s">
        <v>31</v>
      </c>
      <c r="E20" s="8"/>
    </row>
    <row r="21" spans="1:5" x14ac:dyDescent="0.25">
      <c r="A21" t="s">
        <v>51</v>
      </c>
      <c r="E21" s="8"/>
    </row>
    <row r="22" spans="1:5" x14ac:dyDescent="0.25">
      <c r="A22" t="s">
        <v>36</v>
      </c>
      <c r="E22" s="8"/>
    </row>
    <row r="23" spans="1:5" x14ac:dyDescent="0.25">
      <c r="A23" t="s">
        <v>58</v>
      </c>
      <c r="E23" s="8"/>
    </row>
    <row r="24" spans="1:5" x14ac:dyDescent="0.25">
      <c r="A24" s="3" t="s">
        <v>35</v>
      </c>
      <c r="E24" s="9">
        <f>SUM(E14:E23)</f>
        <v>0</v>
      </c>
    </row>
    <row r="25" spans="1:5" x14ac:dyDescent="0.25">
      <c r="A25" s="3"/>
      <c r="E25" s="9"/>
    </row>
    <row r="26" spans="1:5" x14ac:dyDescent="0.25">
      <c r="A26" s="10" t="s">
        <v>118</v>
      </c>
      <c r="C26">
        <v>455</v>
      </c>
      <c r="E26" s="9"/>
    </row>
    <row r="27" spans="1:5" x14ac:dyDescent="0.25">
      <c r="A27" s="10" t="s">
        <v>119</v>
      </c>
      <c r="C27">
        <v>220</v>
      </c>
      <c r="E27" s="9"/>
    </row>
    <row r="28" spans="1:5" x14ac:dyDescent="0.25">
      <c r="A28" s="10" t="s">
        <v>120</v>
      </c>
      <c r="C28">
        <v>660</v>
      </c>
    </row>
    <row r="30" spans="1:5" x14ac:dyDescent="0.25">
      <c r="A30" s="3" t="s">
        <v>37</v>
      </c>
      <c r="B30" s="3"/>
      <c r="C30" s="3"/>
      <c r="D30" s="9">
        <v>8755</v>
      </c>
    </row>
    <row r="31" spans="1:5" x14ac:dyDescent="0.25">
      <c r="A31" s="3" t="s">
        <v>29</v>
      </c>
      <c r="B31" s="3"/>
      <c r="C31" s="3"/>
      <c r="D31" s="9">
        <v>1933</v>
      </c>
    </row>
    <row r="32" spans="1:5" x14ac:dyDescent="0.25">
      <c r="A32" s="3" t="s">
        <v>30</v>
      </c>
      <c r="B32" s="3"/>
      <c r="C32" s="3"/>
      <c r="D32" s="9">
        <v>1303</v>
      </c>
    </row>
    <row r="33" spans="1:4" x14ac:dyDescent="0.25">
      <c r="A33" s="3" t="s">
        <v>59</v>
      </c>
      <c r="B33" s="3"/>
      <c r="C33" s="3"/>
      <c r="D33" s="9">
        <f>SUM(D30:D32)</f>
        <v>11991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M26" sqref="M26"/>
    </sheetView>
  </sheetViews>
  <sheetFormatPr defaultRowHeight="15" x14ac:dyDescent="0.25"/>
  <sheetData>
    <row r="1" spans="1:5" x14ac:dyDescent="0.25">
      <c r="A1" s="3" t="s">
        <v>60</v>
      </c>
    </row>
    <row r="2" spans="1:5" x14ac:dyDescent="0.25">
      <c r="A2" s="3"/>
    </row>
    <row r="3" spans="1:5" x14ac:dyDescent="0.25">
      <c r="A3" s="3" t="s">
        <v>40</v>
      </c>
    </row>
    <row r="4" spans="1:5" x14ac:dyDescent="0.25">
      <c r="A4" t="s">
        <v>61</v>
      </c>
    </row>
    <row r="5" spans="1:5" x14ac:dyDescent="0.25">
      <c r="A5" t="s">
        <v>62</v>
      </c>
    </row>
    <row r="6" spans="1:5" x14ac:dyDescent="0.25">
      <c r="A6" t="s">
        <v>63</v>
      </c>
    </row>
    <row r="8" spans="1:5" x14ac:dyDescent="0.25">
      <c r="A8" t="s">
        <v>25</v>
      </c>
      <c r="E8" s="8">
        <v>18225</v>
      </c>
    </row>
    <row r="9" spans="1:5" x14ac:dyDescent="0.25">
      <c r="A9" t="s">
        <v>122</v>
      </c>
      <c r="E9" s="8">
        <v>322</v>
      </c>
    </row>
    <row r="10" spans="1:5" x14ac:dyDescent="0.25">
      <c r="A10" t="s">
        <v>43</v>
      </c>
      <c r="E10" s="8">
        <v>245</v>
      </c>
    </row>
    <row r="11" spans="1:5" x14ac:dyDescent="0.25">
      <c r="A11" t="s">
        <v>64</v>
      </c>
      <c r="E11" s="8">
        <v>15</v>
      </c>
    </row>
    <row r="12" spans="1:5" x14ac:dyDescent="0.25">
      <c r="A12" s="3" t="s">
        <v>28</v>
      </c>
      <c r="B12" s="3"/>
      <c r="C12" s="3"/>
      <c r="D12" s="3"/>
      <c r="E12" s="9">
        <f>SUM(E8:E11)</f>
        <v>18807</v>
      </c>
    </row>
    <row r="13" spans="1:5" x14ac:dyDescent="0.25">
      <c r="E13" s="8"/>
    </row>
    <row r="14" spans="1:5" x14ac:dyDescent="0.25">
      <c r="A14" s="3" t="s">
        <v>29</v>
      </c>
      <c r="E14" s="9">
        <v>4151</v>
      </c>
    </row>
    <row r="15" spans="1:5" x14ac:dyDescent="0.25">
      <c r="E15" s="8"/>
    </row>
    <row r="16" spans="1:5" x14ac:dyDescent="0.25">
      <c r="A16" s="3" t="s">
        <v>30</v>
      </c>
      <c r="E16" s="8"/>
    </row>
    <row r="17" spans="1:5" x14ac:dyDescent="0.25">
      <c r="A17" t="s">
        <v>65</v>
      </c>
      <c r="E17" s="8"/>
    </row>
    <row r="18" spans="1:5" x14ac:dyDescent="0.25">
      <c r="A18" s="10" t="s">
        <v>66</v>
      </c>
      <c r="E18" s="8"/>
    </row>
    <row r="19" spans="1:5" x14ac:dyDescent="0.25">
      <c r="A19" s="10" t="s">
        <v>68</v>
      </c>
      <c r="E19" s="8"/>
    </row>
    <row r="20" spans="1:5" x14ac:dyDescent="0.25">
      <c r="A20" t="s">
        <v>32</v>
      </c>
      <c r="E20" s="8"/>
    </row>
    <row r="21" spans="1:5" x14ac:dyDescent="0.25">
      <c r="A21" t="s">
        <v>67</v>
      </c>
      <c r="E21" s="8"/>
    </row>
    <row r="22" spans="1:5" x14ac:dyDescent="0.25">
      <c r="A22" s="3" t="s">
        <v>44</v>
      </c>
      <c r="E22" s="9">
        <f>SUM(E17:E21)</f>
        <v>0</v>
      </c>
    </row>
    <row r="23" spans="1:5" x14ac:dyDescent="0.25">
      <c r="A23" s="3"/>
      <c r="E23" s="9"/>
    </row>
    <row r="24" spans="1:5" x14ac:dyDescent="0.25">
      <c r="A24" s="3" t="s">
        <v>112</v>
      </c>
      <c r="E24" s="9">
        <v>300</v>
      </c>
    </row>
    <row r="26" spans="1:5" x14ac:dyDescent="0.25">
      <c r="A26" s="3" t="s">
        <v>69</v>
      </c>
      <c r="B26" s="3"/>
      <c r="C26" s="3"/>
      <c r="D26" s="9">
        <v>18807</v>
      </c>
    </row>
    <row r="27" spans="1:5" x14ac:dyDescent="0.25">
      <c r="A27" s="3" t="s">
        <v>29</v>
      </c>
      <c r="B27" s="3"/>
      <c r="C27" s="3"/>
      <c r="D27" s="9">
        <v>4151</v>
      </c>
    </row>
    <row r="28" spans="1:5" x14ac:dyDescent="0.25">
      <c r="A28" s="3" t="s">
        <v>30</v>
      </c>
      <c r="B28" s="3"/>
      <c r="C28" s="3"/>
      <c r="D28" s="9">
        <v>300</v>
      </c>
    </row>
    <row r="29" spans="1:5" x14ac:dyDescent="0.25">
      <c r="A29" s="3" t="s">
        <v>52</v>
      </c>
      <c r="B29" s="3"/>
      <c r="C29" s="3"/>
      <c r="D29" s="9">
        <f>SUM(D26:D28)</f>
        <v>23258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I19" sqref="I19"/>
    </sheetView>
  </sheetViews>
  <sheetFormatPr defaultRowHeight="15" x14ac:dyDescent="0.25"/>
  <sheetData>
    <row r="1" spans="1:5" x14ac:dyDescent="0.25">
      <c r="A1" s="3" t="s">
        <v>70</v>
      </c>
    </row>
    <row r="3" spans="1:5" x14ac:dyDescent="0.25">
      <c r="A3" s="3" t="s">
        <v>71</v>
      </c>
    </row>
    <row r="5" spans="1:5" x14ac:dyDescent="0.25">
      <c r="A5" t="s">
        <v>72</v>
      </c>
      <c r="E5" s="8">
        <v>2178</v>
      </c>
    </row>
    <row r="6" spans="1:5" x14ac:dyDescent="0.25">
      <c r="A6" t="s">
        <v>73</v>
      </c>
      <c r="E6" s="8">
        <v>487</v>
      </c>
    </row>
    <row r="7" spans="1:5" x14ac:dyDescent="0.25">
      <c r="A7" t="s">
        <v>74</v>
      </c>
      <c r="E7" s="8">
        <v>720</v>
      </c>
    </row>
    <row r="8" spans="1:5" x14ac:dyDescent="0.25">
      <c r="A8" t="s">
        <v>44</v>
      </c>
      <c r="E8" s="8">
        <f>SUM(E5:E7)</f>
        <v>3385</v>
      </c>
    </row>
    <row r="9" spans="1:5" x14ac:dyDescent="0.25">
      <c r="A9" t="s">
        <v>75</v>
      </c>
      <c r="E9" s="8">
        <v>-1800</v>
      </c>
    </row>
    <row r="10" spans="1:5" x14ac:dyDescent="0.25">
      <c r="A10" s="3" t="s">
        <v>76</v>
      </c>
      <c r="B10" s="3"/>
      <c r="C10" s="3"/>
      <c r="D10" s="3"/>
      <c r="E10" s="9">
        <f>SUM(E8,E9)</f>
        <v>1585</v>
      </c>
    </row>
    <row r="11" spans="1:5" x14ac:dyDescent="0.25">
      <c r="E11" s="8"/>
    </row>
    <row r="12" spans="1:5" x14ac:dyDescent="0.25">
      <c r="A12" t="s">
        <v>77</v>
      </c>
      <c r="E12" s="8"/>
    </row>
    <row r="13" spans="1:5" x14ac:dyDescent="0.25">
      <c r="A13" t="s">
        <v>121</v>
      </c>
      <c r="E13" s="8">
        <v>425</v>
      </c>
    </row>
    <row r="14" spans="1:5" x14ac:dyDescent="0.25">
      <c r="A14" t="s">
        <v>29</v>
      </c>
      <c r="E14" s="8">
        <v>95</v>
      </c>
    </row>
    <row r="15" spans="1:5" x14ac:dyDescent="0.25">
      <c r="A15" s="3" t="s">
        <v>76</v>
      </c>
      <c r="B15" s="3"/>
      <c r="C15" s="3"/>
      <c r="D15" s="3"/>
      <c r="E15" s="9">
        <f>SUM(E13:E14)</f>
        <v>520</v>
      </c>
    </row>
    <row r="18" spans="1:5" x14ac:dyDescent="0.25">
      <c r="A18" s="3" t="s">
        <v>83</v>
      </c>
    </row>
    <row r="19" spans="1:5" x14ac:dyDescent="0.25">
      <c r="A19" t="s">
        <v>78</v>
      </c>
      <c r="E19" s="8">
        <v>50</v>
      </c>
    </row>
    <row r="20" spans="1:5" x14ac:dyDescent="0.25">
      <c r="A20" t="s">
        <v>79</v>
      </c>
      <c r="E20" s="8">
        <v>100</v>
      </c>
    </row>
    <row r="21" spans="1:5" x14ac:dyDescent="0.25">
      <c r="A21" t="s">
        <v>107</v>
      </c>
      <c r="E21" s="8">
        <v>1352</v>
      </c>
    </row>
    <row r="22" spans="1:5" x14ac:dyDescent="0.25">
      <c r="A22" t="s">
        <v>80</v>
      </c>
      <c r="E22" s="8">
        <v>60</v>
      </c>
    </row>
    <row r="23" spans="1:5" x14ac:dyDescent="0.25">
      <c r="A23" t="s">
        <v>81</v>
      </c>
      <c r="E23" s="8">
        <v>90</v>
      </c>
    </row>
    <row r="24" spans="1:5" x14ac:dyDescent="0.25">
      <c r="A24" t="s">
        <v>82</v>
      </c>
      <c r="E24" s="8">
        <v>48</v>
      </c>
    </row>
    <row r="25" spans="1:5" x14ac:dyDescent="0.25">
      <c r="A25" t="s">
        <v>84</v>
      </c>
      <c r="E25" s="8">
        <v>0</v>
      </c>
    </row>
    <row r="26" spans="1:5" x14ac:dyDescent="0.25">
      <c r="A26" s="3" t="s">
        <v>44</v>
      </c>
      <c r="B26" s="3"/>
      <c r="C26" s="3"/>
      <c r="D26" s="3"/>
      <c r="E26" s="9">
        <f>SUM(E19:E25)</f>
        <v>1700</v>
      </c>
    </row>
    <row r="27" spans="1:5" x14ac:dyDescent="0.25">
      <c r="A27" s="3"/>
      <c r="B27" s="3"/>
      <c r="C27" s="3"/>
      <c r="D27" s="3"/>
      <c r="E27" s="9"/>
    </row>
    <row r="28" spans="1:5" x14ac:dyDescent="0.25">
      <c r="A28" s="3" t="s">
        <v>100</v>
      </c>
      <c r="B28" s="3"/>
      <c r="C28" s="3"/>
      <c r="D28" s="3"/>
      <c r="E28" s="9"/>
    </row>
    <row r="29" spans="1:5" x14ac:dyDescent="0.25">
      <c r="A29" s="10" t="s">
        <v>79</v>
      </c>
      <c r="B29" s="3"/>
      <c r="C29" s="3"/>
      <c r="D29" s="3"/>
      <c r="E29" s="14">
        <v>0</v>
      </c>
    </row>
    <row r="30" spans="1:5" ht="14.25" customHeight="1" x14ac:dyDescent="0.25">
      <c r="A30" s="10" t="s">
        <v>101</v>
      </c>
      <c r="E30">
        <v>0</v>
      </c>
    </row>
    <row r="31" spans="1:5" x14ac:dyDescent="0.25">
      <c r="A31" s="3" t="s">
        <v>44</v>
      </c>
      <c r="E31" s="9">
        <f>SUM(E29:E30)</f>
        <v>0</v>
      </c>
    </row>
    <row r="32" spans="1:5" x14ac:dyDescent="0.25">
      <c r="A32" s="3"/>
    </row>
    <row r="33" spans="1:7" x14ac:dyDescent="0.25">
      <c r="A33" s="3"/>
    </row>
    <row r="34" spans="1:7" x14ac:dyDescent="0.25">
      <c r="A34" s="3"/>
    </row>
    <row r="35" spans="1:7" x14ac:dyDescent="0.25">
      <c r="A35" s="9" t="s">
        <v>85</v>
      </c>
      <c r="B35" s="9"/>
      <c r="C35" s="9"/>
      <c r="D35" s="9"/>
      <c r="E35" s="9"/>
      <c r="F35" s="9"/>
      <c r="G35" s="9"/>
    </row>
    <row r="36" spans="1:7" x14ac:dyDescent="0.25">
      <c r="A36" s="9"/>
      <c r="B36" s="13" t="s">
        <v>7</v>
      </c>
      <c r="C36" s="13" t="s">
        <v>86</v>
      </c>
      <c r="D36" s="9"/>
      <c r="E36" s="9" t="s">
        <v>87</v>
      </c>
      <c r="F36" s="9"/>
      <c r="G36" s="9" t="s">
        <v>88</v>
      </c>
    </row>
    <row r="37" spans="1:7" x14ac:dyDescent="0.25">
      <c r="A37" s="9" t="s">
        <v>3</v>
      </c>
      <c r="B37" s="9">
        <v>1527</v>
      </c>
      <c r="C37" s="12">
        <v>37.36</v>
      </c>
      <c r="D37" s="9"/>
      <c r="E37" s="9">
        <v>786</v>
      </c>
      <c r="F37" s="9"/>
      <c r="G37" s="9">
        <v>635</v>
      </c>
    </row>
    <row r="38" spans="1:7" x14ac:dyDescent="0.25">
      <c r="A38" s="9" t="s">
        <v>5</v>
      </c>
      <c r="B38" s="9">
        <v>1310</v>
      </c>
      <c r="C38" s="12">
        <v>32.049999999999997</v>
      </c>
      <c r="D38" s="9"/>
      <c r="E38" s="9">
        <v>675</v>
      </c>
      <c r="F38" s="9"/>
      <c r="G38" s="9">
        <v>545</v>
      </c>
    </row>
    <row r="39" spans="1:7" x14ac:dyDescent="0.25">
      <c r="A39" s="9" t="s">
        <v>6</v>
      </c>
      <c r="B39" s="9">
        <v>359</v>
      </c>
      <c r="C39" s="12">
        <v>21.8</v>
      </c>
      <c r="D39" s="9"/>
      <c r="E39" s="9">
        <v>185</v>
      </c>
      <c r="F39" s="9"/>
      <c r="G39" s="9">
        <v>149</v>
      </c>
    </row>
    <row r="40" spans="1:7" x14ac:dyDescent="0.25">
      <c r="A40" s="9" t="s">
        <v>4</v>
      </c>
      <c r="B40" s="9">
        <v>891</v>
      </c>
      <c r="C40" s="12">
        <v>8.7899999999999991</v>
      </c>
      <c r="D40" s="9"/>
      <c r="E40" s="9">
        <v>459</v>
      </c>
      <c r="F40" s="9"/>
      <c r="G40" s="9">
        <v>371</v>
      </c>
    </row>
    <row r="41" spans="1:7" x14ac:dyDescent="0.25">
      <c r="A41" s="9"/>
      <c r="B41" s="9">
        <f>SUM(B37:B40)</f>
        <v>4087</v>
      </c>
      <c r="C41" s="12">
        <f>SUM(C37:C40)</f>
        <v>100</v>
      </c>
      <c r="D41" s="9"/>
      <c r="E41" s="9">
        <f>SUM(E37:E40)</f>
        <v>2105</v>
      </c>
      <c r="F41" s="9"/>
      <c r="G41" s="9">
        <f>SUM(G37:G40)</f>
        <v>1700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M25" sqref="M25"/>
    </sheetView>
  </sheetViews>
  <sheetFormatPr defaultRowHeight="15" x14ac:dyDescent="0.25"/>
  <cols>
    <col min="4" max="4" width="6.7109375" customWidth="1"/>
    <col min="7" max="7" width="9.5703125" bestFit="1" customWidth="1"/>
  </cols>
  <sheetData>
    <row r="1" spans="1:9" x14ac:dyDescent="0.25">
      <c r="A1" s="3" t="s">
        <v>106</v>
      </c>
    </row>
    <row r="2" spans="1:9" x14ac:dyDescent="0.25">
      <c r="A2" s="3"/>
    </row>
    <row r="3" spans="1:9" x14ac:dyDescent="0.25">
      <c r="E3" s="11" t="s">
        <v>3</v>
      </c>
      <c r="F3" s="11" t="s">
        <v>5</v>
      </c>
      <c r="G3" s="11" t="s">
        <v>6</v>
      </c>
      <c r="H3" s="11" t="s">
        <v>4</v>
      </c>
      <c r="I3" s="11" t="s">
        <v>92</v>
      </c>
    </row>
    <row r="4" spans="1:9" x14ac:dyDescent="0.25">
      <c r="A4" t="s">
        <v>37</v>
      </c>
      <c r="E4" s="8">
        <v>30777</v>
      </c>
      <c r="F4" s="8">
        <v>20904</v>
      </c>
      <c r="G4" s="8">
        <v>8755</v>
      </c>
      <c r="H4" s="8">
        <v>18807</v>
      </c>
      <c r="I4" s="9">
        <f>SUM(E4:H4)</f>
        <v>79243</v>
      </c>
    </row>
    <row r="5" spans="1:9" x14ac:dyDescent="0.25">
      <c r="A5" t="s">
        <v>29</v>
      </c>
      <c r="E5" s="8">
        <v>6710</v>
      </c>
      <c r="F5" s="8">
        <v>4637</v>
      </c>
      <c r="G5" s="8">
        <v>1933</v>
      </c>
      <c r="H5" s="8">
        <v>4151</v>
      </c>
      <c r="I5" s="9">
        <f t="shared" ref="I5:I8" si="0">SUM(E5:H5)</f>
        <v>17431</v>
      </c>
    </row>
    <row r="6" spans="1:9" x14ac:dyDescent="0.25">
      <c r="A6" t="s">
        <v>30</v>
      </c>
      <c r="E6" s="8">
        <v>2500</v>
      </c>
      <c r="F6" s="8">
        <v>324</v>
      </c>
      <c r="G6" s="8">
        <v>1303</v>
      </c>
      <c r="H6" s="8">
        <v>300</v>
      </c>
      <c r="I6" s="9">
        <f t="shared" si="0"/>
        <v>4427</v>
      </c>
    </row>
    <row r="7" spans="1:9" x14ac:dyDescent="0.25">
      <c r="A7" t="s">
        <v>89</v>
      </c>
      <c r="E7" s="8">
        <v>635</v>
      </c>
      <c r="F7" s="8">
        <v>545</v>
      </c>
      <c r="G7" s="8">
        <v>149</v>
      </c>
      <c r="H7" s="8">
        <v>371</v>
      </c>
      <c r="I7" s="9">
        <f t="shared" si="0"/>
        <v>1700</v>
      </c>
    </row>
    <row r="8" spans="1:9" x14ac:dyDescent="0.25">
      <c r="A8" t="s">
        <v>90</v>
      </c>
      <c r="E8" s="8">
        <v>-1319</v>
      </c>
      <c r="F8" s="8">
        <v>675</v>
      </c>
      <c r="G8" s="8">
        <v>185</v>
      </c>
      <c r="H8" s="8">
        <v>459</v>
      </c>
      <c r="I8" s="9">
        <f t="shared" si="0"/>
        <v>0</v>
      </c>
    </row>
    <row r="9" spans="1:9" x14ac:dyDescent="0.25">
      <c r="A9" s="3" t="s">
        <v>59</v>
      </c>
      <c r="B9" s="3"/>
      <c r="C9" s="3"/>
      <c r="D9" s="3"/>
      <c r="E9" s="9">
        <f>SUM(E4:E8)</f>
        <v>39303</v>
      </c>
      <c r="F9" s="9">
        <f>SUM(F4:F8)</f>
        <v>27085</v>
      </c>
      <c r="G9" s="9">
        <f>SUM(G4:G8)</f>
        <v>12325</v>
      </c>
      <c r="H9" s="9">
        <f>SUM(H4:H8)</f>
        <v>24088</v>
      </c>
      <c r="I9" s="9">
        <f>SUM(I4:I8)</f>
        <v>102801</v>
      </c>
    </row>
    <row r="10" spans="1:9" x14ac:dyDescent="0.25">
      <c r="E10" s="8"/>
      <c r="F10" s="8"/>
      <c r="G10" s="8"/>
      <c r="H10" s="8"/>
      <c r="I10" s="8"/>
    </row>
    <row r="11" spans="1:9" x14ac:dyDescent="0.25">
      <c r="E11" s="8"/>
      <c r="F11" s="8"/>
      <c r="G11" s="8"/>
      <c r="H11" s="8"/>
      <c r="I11" s="8"/>
    </row>
    <row r="12" spans="1:9" x14ac:dyDescent="0.25">
      <c r="A12" t="s">
        <v>75</v>
      </c>
      <c r="E12" s="8">
        <v>38703</v>
      </c>
      <c r="F12" s="8">
        <v>24951</v>
      </c>
      <c r="G12" s="8">
        <v>11125</v>
      </c>
      <c r="H12" s="8">
        <v>20838</v>
      </c>
      <c r="I12" s="9">
        <f>SUM(E12:H12)</f>
        <v>95617</v>
      </c>
    </row>
    <row r="13" spans="1:9" x14ac:dyDescent="0.25">
      <c r="A13" t="s">
        <v>91</v>
      </c>
      <c r="E13" s="8">
        <f>E9-E12</f>
        <v>600</v>
      </c>
      <c r="F13" s="8">
        <f t="shared" ref="F13:I13" si="1">F9-F12</f>
        <v>2134</v>
      </c>
      <c r="G13" s="8">
        <f t="shared" si="1"/>
        <v>1200</v>
      </c>
      <c r="H13" s="8">
        <f t="shared" si="1"/>
        <v>3250</v>
      </c>
      <c r="I13" s="8">
        <f t="shared" si="1"/>
        <v>7184</v>
      </c>
    </row>
    <row r="14" spans="1:9" x14ac:dyDescent="0.25">
      <c r="A14" s="3" t="s">
        <v>93</v>
      </c>
      <c r="B14" s="3"/>
      <c r="C14" s="3"/>
      <c r="D14" s="3"/>
      <c r="E14" s="9">
        <f>SUM(E12:E13)</f>
        <v>39303</v>
      </c>
      <c r="F14" s="9">
        <f t="shared" ref="F14:H14" si="2">SUM(F12:F13)</f>
        <v>27085</v>
      </c>
      <c r="G14" s="9">
        <f t="shared" si="2"/>
        <v>12325</v>
      </c>
      <c r="H14" s="9">
        <f t="shared" si="2"/>
        <v>24088</v>
      </c>
      <c r="I14" s="9">
        <f>SUM(I12:I13)</f>
        <v>102801</v>
      </c>
    </row>
    <row r="17" spans="1:7" x14ac:dyDescent="0.25">
      <c r="A17" s="3" t="s">
        <v>94</v>
      </c>
    </row>
    <row r="19" spans="1:7" x14ac:dyDescent="0.25">
      <c r="A19" s="3" t="s">
        <v>95</v>
      </c>
    </row>
    <row r="20" spans="1:7" x14ac:dyDescent="0.25">
      <c r="A20" t="s">
        <v>96</v>
      </c>
      <c r="G20" s="8">
        <v>95617</v>
      </c>
    </row>
    <row r="21" spans="1:7" x14ac:dyDescent="0.25">
      <c r="A21" t="s">
        <v>97</v>
      </c>
      <c r="G21" s="8">
        <v>7184</v>
      </c>
    </row>
    <row r="22" spans="1:7" x14ac:dyDescent="0.25">
      <c r="A22" s="3" t="s">
        <v>44</v>
      </c>
      <c r="B22" s="3"/>
      <c r="C22" s="3"/>
      <c r="D22" s="3"/>
      <c r="E22" s="3"/>
      <c r="F22" s="3"/>
      <c r="G22" s="9">
        <f>SUM(G20:G21)</f>
        <v>102801</v>
      </c>
    </row>
    <row r="23" spans="1:7" x14ac:dyDescent="0.25">
      <c r="G23" s="8"/>
    </row>
    <row r="24" spans="1:7" x14ac:dyDescent="0.25">
      <c r="A24" s="3" t="s">
        <v>98</v>
      </c>
      <c r="G24" s="8"/>
    </row>
    <row r="25" spans="1:7" x14ac:dyDescent="0.25">
      <c r="A25" t="s">
        <v>99</v>
      </c>
      <c r="G25" s="8">
        <v>102801</v>
      </c>
    </row>
    <row r="26" spans="1:7" x14ac:dyDescent="0.25">
      <c r="A26" t="s">
        <v>102</v>
      </c>
      <c r="G26" s="8">
        <v>0</v>
      </c>
    </row>
    <row r="27" spans="1:7" x14ac:dyDescent="0.25">
      <c r="A27" s="3" t="s">
        <v>44</v>
      </c>
      <c r="B27" s="3"/>
      <c r="C27" s="3"/>
      <c r="D27" s="3"/>
      <c r="E27" s="3"/>
      <c r="F27" s="3"/>
      <c r="G27" s="9">
        <f>SUM(G25:G26)</f>
        <v>102801</v>
      </c>
    </row>
    <row r="30" spans="1:7" x14ac:dyDescent="0.25">
      <c r="A30" s="3" t="s">
        <v>103</v>
      </c>
    </row>
    <row r="32" spans="1:7" x14ac:dyDescent="0.25">
      <c r="A32" t="s">
        <v>37</v>
      </c>
      <c r="G32" s="8">
        <v>79243</v>
      </c>
    </row>
    <row r="33" spans="1:7" x14ac:dyDescent="0.25">
      <c r="A33" t="s">
        <v>29</v>
      </c>
      <c r="G33" s="8">
        <v>17431</v>
      </c>
    </row>
    <row r="34" spans="1:7" x14ac:dyDescent="0.25">
      <c r="A34" t="s">
        <v>30</v>
      </c>
      <c r="G34" s="8">
        <v>6127</v>
      </c>
    </row>
    <row r="35" spans="1:7" x14ac:dyDescent="0.25">
      <c r="A35" s="3" t="s">
        <v>59</v>
      </c>
      <c r="B35" s="3"/>
      <c r="C35" s="3"/>
      <c r="D35" s="3"/>
      <c r="E35" s="3"/>
      <c r="F35" s="3"/>
      <c r="G35" s="9">
        <f>SUM(G32:G34)</f>
        <v>102801</v>
      </c>
    </row>
    <row r="36" spans="1:7" x14ac:dyDescent="0.25">
      <c r="G36" s="8"/>
    </row>
    <row r="37" spans="1:7" x14ac:dyDescent="0.25">
      <c r="A37" t="s">
        <v>104</v>
      </c>
      <c r="G37" s="8">
        <v>102801</v>
      </c>
    </row>
    <row r="38" spans="1:7" x14ac:dyDescent="0.25">
      <c r="A38" s="3" t="s">
        <v>105</v>
      </c>
      <c r="B38" s="3"/>
      <c r="C38" s="3"/>
      <c r="D38" s="3"/>
      <c r="E38" s="3"/>
      <c r="F38" s="3"/>
      <c r="G38" s="9">
        <f>SUM(G37)</f>
        <v>102801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Normatíva</vt:lpstr>
      <vt:lpstr>Kölesd</vt:lpstr>
      <vt:lpstr>Sióagárd</vt:lpstr>
      <vt:lpstr>Kistormás</vt:lpstr>
      <vt:lpstr>Harc</vt:lpstr>
      <vt:lpstr>Közös költségek</vt:lpstr>
      <vt:lpstr>összesítés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Kölesdi Közös Önkormányzati Hivatal</cp:lastModifiedBy>
  <cp:lastPrinted>2016-08-10T07:13:46Z</cp:lastPrinted>
  <dcterms:created xsi:type="dcterms:W3CDTF">2016-01-19T13:22:16Z</dcterms:created>
  <dcterms:modified xsi:type="dcterms:W3CDTF">2017-02-08T09:36:44Z</dcterms:modified>
</cp:coreProperties>
</file>