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50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zivárgóépítés, alagcsövezés" sheetId="5" r:id="rId5"/>
    <sheet name="Síkalapozás" sheetId="6" r:id="rId6"/>
    <sheet name="Helyszíni beton és vasbeton mun" sheetId="7" r:id="rId7"/>
    <sheet name="Szigetelés" sheetId="8" r:id="rId8"/>
    <sheet name="Útpályatartozékok készítése" sheetId="9" r:id="rId9"/>
  </sheets>
  <definedNames/>
  <calcPr fullCalcOnLoad="1"/>
</workbook>
</file>

<file path=xl/sharedStrings.xml><?xml version="1.0" encoding="utf-8"?>
<sst xmlns="http://schemas.openxmlformats.org/spreadsheetml/2006/main" count="161" uniqueCount="80">
  <si>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</si>
  <si>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</si>
  <si>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</si>
  <si>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</si>
  <si>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</si>
  <si>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</si>
  <si>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</si>
  <si>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</si>
  <si>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</si>
  <si>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</si>
  <si>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</si>
  <si>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</si>
  <si>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15-002-1.2.2</t>
  </si>
  <si>
    <t>m2</t>
  </si>
  <si>
    <t>Munkanem összesen:</t>
  </si>
  <si>
    <t>Zsaluzás és állványozás</t>
  </si>
  <si>
    <t>21-003-6.1.2</t>
  </si>
  <si>
    <t>m3</t>
  </si>
  <si>
    <t>21-004-4.1.2-0120015</t>
  </si>
  <si>
    <t>21-004-5.1.1.1</t>
  </si>
  <si>
    <t>Tükörkészítés tömörítés nélkül, sík felületen gépi erővel, kiegészítő kézi munkával talajosztály: I-IV.</t>
  </si>
  <si>
    <t>21-007-2.1.1.1.5-0990001</t>
  </si>
  <si>
    <t>Földkitermelés bevágásban vagy anyagnyerő helyen és töltés- vagy depóniakészítés tömörítés nélkül, gépi erővel, 18%-os terephajlásig, I-IV. oszt. talajban, szállítással, 0-1600,0 m között, 600,1-800,0 m között Szállító útvonal öntözése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</si>
  <si>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 felett</t>
    </r>
  </si>
  <si>
    <t>Irtás, föld- és sziklamunka</t>
  </si>
  <si>
    <t>m</t>
  </si>
  <si>
    <t>22-003-1.1-0133011</t>
  </si>
  <si>
    <t>Szivárgóépítés, alagcsövezés</t>
  </si>
  <si>
    <t>Síkalapozás</t>
  </si>
  <si>
    <t>t</t>
  </si>
  <si>
    <t>Helyszíni beton és vasbeton munka</t>
  </si>
  <si>
    <t>68-004-14.1</t>
  </si>
  <si>
    <t>Útpályatartozékok készítése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</si>
  <si>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</si>
  <si>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</si>
  <si>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</si>
  <si>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</si>
  <si>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</si>
  <si>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</si>
  <si>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</si>
  <si>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</si>
  <si>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</si>
  <si>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</si>
  <si>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</si>
  <si>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</si>
  <si>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</si>
  <si>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</si>
  <si>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Támfal építés</t>
  </si>
  <si>
    <t>Talajjavító réteg készítése vonalas létesítményeknél, 3,00 m szélességig vagy építményen belül, osztályozatlan kavicsból Nyers homokos kavics, NHK 0/63 Q-TT</t>
  </si>
  <si>
    <t>Szivárgó fenékcsatorna, folyóka ágyazatának készítése, osztályozott kavics kitöltéssel Osztályozott kavics, OK 4/8 TT</t>
  </si>
  <si>
    <t>Gyalog- és kerékpárútkorlát készítése betonalappal földmunkával együtt, I-IV. oszt. talajban, acélcsőkorlát, csőoszloppal, 2" csőből</t>
  </si>
  <si>
    <t xml:space="preserve">Harc templom előtti 88 hrsz.-ú önkormányzati területen, a Diós utca és a temető gyalogos megközelítését szolgáló beszakadt lépcső helyreállítási munkái.                                                 </t>
  </si>
  <si>
    <t>Kétoldali falzsaluzás függőleges vagy ferde sík felülettel, szerelt táblás zsaluzattal, kézzel mozgatva, 3,01-6 m magasság között, Peri zsalubérlet, támaszokkal, kötő elemekkel, szerelő és bedolgozó állványzattal.</t>
  </si>
  <si>
    <t>K-tétel</t>
  </si>
  <si>
    <t>Helyi talaj és 100 kg/m3 cement keverékből.</t>
  </si>
  <si>
    <t>Füvesítés sík felületen talaj-előkészítéssel, kókusz rostmatrac fűmaggal - rézsűs felületen előre elkészített humuszterítésre és tükörre.</t>
  </si>
  <si>
    <t>21-011-5-0118007</t>
  </si>
  <si>
    <t>Töltésalapozás geotextíliával REHAU RAUMAT geotextília PP-ből, fehér, 350 g/m2, 17,0 kN/m, Cikkszám: 241 868</t>
  </si>
  <si>
    <t>100 m2</t>
  </si>
  <si>
    <t>23-003-2-0012610</t>
  </si>
  <si>
    <r>
      <t>Vasbeton sáv-, talp- lemezalap készítése szivattyús technológiával, .....minőségű betonból C8/10 - XN(H) földnedves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=32 mm, m = 6,8 finomsági modulussal</t>
    </r>
  </si>
  <si>
    <t>23-003-2-0242210</t>
  </si>
  <si>
    <r>
      <t>Vasbeton sáv-, talp- lemezalap készítése szivattyús technológiával, .....minőségű betonból C25/30 - XC2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</si>
  <si>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31-001-1.2.1-0220953</t>
  </si>
  <si>
    <t>Betonacél helyszíni szerelése  függőleges vagy vízszintes tartószerkezetbe, bordás betonacélból, 4-10 mm átmérő között FERALPI hidegen húzott bordás betonacél, 6 m-es szálban, BHB55.50  6 mm</t>
  </si>
  <si>
    <t>31-001-1.2.1-0220955</t>
  </si>
  <si>
    <t>Betonacél helyszíni szerelése  függőleges vagy vízszintes tartószerkezetbe, bordás betonacélból, 4-10 mm átmérő között FERALPI hidegen húzott bordás betonacél, 6 m-es szálban, BHB55.50  8 mm</t>
  </si>
  <si>
    <t>31-001-1.2.2-0221002</t>
  </si>
  <si>
    <t>Betonacél helyszíni szerelése  függőleges vagy vízszintes tartószerkezetbe, bordás betonacélból, 12-20 mm átmérő között FERALPI bordás betonacél, 6 m-es szálban, Bst500S  12 mm</t>
  </si>
  <si>
    <t>31-001-1.2.2-0221004</t>
  </si>
  <si>
    <t>Betonacél helyszíni szerelése  függőleges vagy vízszintes tartószerkezetbe, bordás betonacélból, 12-20 mm átmérő között FERALPI bordás betonacél, 6 m-es szálban, Bst500S  16 mm</t>
  </si>
  <si>
    <t>54-005-1.1-0130007</t>
  </si>
  <si>
    <t>PVC nyomócső szerelése ragasztott vagy menetes kötésekkel, idomok nélkül, külső csőátmérő: 16-63 mm között, sima végű nyomócső 63x3,0x6000 mm</t>
  </si>
  <si>
    <t>48-002-1.45.1-0115101</t>
  </si>
  <si>
    <t>Talajnedvesség elleni szigetelés; szerkezeti falon készített függőleges falszigetelés védőrétege műanyag dombornyomott lemezzel rögzítés nélkül HDPE anyagú, kis dombormagasságú lemez</t>
  </si>
  <si>
    <t>Szigetelés</t>
  </si>
  <si>
    <t>Költségvetés 2.</t>
  </si>
  <si>
    <r>
      <rPr>
        <b/>
        <sz val="12"/>
        <color indexed="8"/>
        <rFont val="Times New Roman"/>
        <family val="1"/>
      </rPr>
      <t xml:space="preserve">Név : </t>
    </r>
    <r>
      <rPr>
        <sz val="12"/>
        <color indexed="8"/>
        <rFont val="Times New Roman"/>
        <family val="1"/>
      </rPr>
      <t xml:space="preserve">                          </t>
    </r>
  </si>
  <si>
    <r>
      <rPr>
        <b/>
        <sz val="12"/>
        <color indexed="8"/>
        <rFont val="Times New Roman"/>
        <family val="1"/>
      </rPr>
      <t xml:space="preserve">Cím : </t>
    </r>
    <r>
      <rPr>
        <sz val="12"/>
        <color indexed="8"/>
        <rFont val="Times New Roman"/>
        <family val="1"/>
      </rPr>
      <t xml:space="preserve">                   </t>
    </r>
  </si>
  <si>
    <r>
      <rPr>
        <b/>
        <sz val="12"/>
        <color indexed="8"/>
        <rFont val="Times New Roman"/>
        <family val="1"/>
      </rPr>
      <t xml:space="preserve">Készült: </t>
    </r>
    <r>
      <rPr>
        <sz val="12"/>
        <color indexed="8"/>
        <rFont val="Times New Roman"/>
        <family val="1"/>
      </rPr>
      <t xml:space="preserve">                                              </t>
    </r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</si>
</sst>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#,##0.00\ &quot;HUF&quot;"/>
    <numFmt numFmtId="174" formatCode="#,##0.0\ &quot;HUF&quot;"/>
    <numFmt numFmtId="175" formatCode="#,##0\ &quot;HUF&quot;"/>
    <numFmt numFmtId="176" formatCode="#,##0.000\ &quot;HUF&quot;"/>
    <numFmt numFmtId="177" formatCode="#,##0.00\ &quot;Ft&quot;"/>
    <numFmt numFmtId="178" formatCode="#,##0.0\ &quot;Ft&quot;"/>
    <numFmt numFmtId="179" formatCode="#,##0\ &quot;Ft&quot;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#,##0\ [$HUF];\-#,##0\ [$HUF]"/>
    <numFmt numFmtId="183" formatCode="#,##0\ [$HUF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b/>
      <u val="single"/>
      <sz val="24"/>
      <color indexed="8"/>
      <name val="Times New Roman"/>
      <family val="1"/>
    </font>
    <font>
      <u val="single"/>
      <sz val="24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i/>
      <u val="single"/>
      <sz val="14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u val="single"/>
      <sz val="24"/>
      <color theme="1"/>
      <name val="Times New Roman"/>
      <family val="1"/>
    </font>
    <font>
      <u val="single"/>
      <sz val="24"/>
      <color theme="1"/>
      <name val="Calibri"/>
      <family val="2"/>
    </font>
    <font>
      <b/>
      <i/>
      <u val="single"/>
      <sz val="14"/>
      <color theme="1"/>
      <name val="Times New Roman"/>
      <family val="1"/>
    </font>
    <font>
      <i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>
      <alignment vertical="top" wrapText="1"/>
    </xf>
    <xf numFmtId="49" fontId="46" fillId="0" borderId="0" xfId="0" applyNumberFormat="1" applyFont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0" fontId="46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right" vertical="top" wrapText="1"/>
    </xf>
    <xf numFmtId="0" fontId="49" fillId="0" borderId="0" xfId="0" applyFont="1" applyAlignment="1">
      <alignment vertical="top"/>
    </xf>
    <xf numFmtId="0" fontId="48" fillId="0" borderId="11" xfId="0" applyFont="1" applyBorder="1" applyAlignment="1">
      <alignment vertical="top"/>
    </xf>
    <xf numFmtId="10" fontId="48" fillId="0" borderId="11" xfId="0" applyNumberFormat="1" applyFont="1" applyBorder="1" applyAlignment="1">
      <alignment vertical="top"/>
    </xf>
    <xf numFmtId="0" fontId="48" fillId="0" borderId="0" xfId="0" applyFont="1" applyAlignment="1">
      <alignment horizontal="left" vertical="top"/>
    </xf>
    <xf numFmtId="0" fontId="48" fillId="0" borderId="11" xfId="0" applyFont="1" applyBorder="1" applyAlignment="1">
      <alignment horizontal="right" vertical="top"/>
    </xf>
    <xf numFmtId="175" fontId="48" fillId="0" borderId="11" xfId="0" applyNumberFormat="1" applyFont="1" applyBorder="1" applyAlignment="1">
      <alignment vertical="top"/>
    </xf>
    <xf numFmtId="175" fontId="48" fillId="0" borderId="0" xfId="0" applyNumberFormat="1" applyFont="1" applyAlignment="1">
      <alignment vertical="top" wrapText="1"/>
    </xf>
    <xf numFmtId="175" fontId="49" fillId="0" borderId="10" xfId="0" applyNumberFormat="1" applyFont="1" applyBorder="1" applyAlignment="1">
      <alignment vertical="top" wrapText="1"/>
    </xf>
    <xf numFmtId="175" fontId="46" fillId="0" borderId="0" xfId="0" applyNumberFormat="1" applyFont="1" applyAlignment="1">
      <alignment horizontal="right" vertical="top" wrapText="1"/>
    </xf>
    <xf numFmtId="175" fontId="47" fillId="0" borderId="10" xfId="0" applyNumberFormat="1" applyFont="1" applyBorder="1" applyAlignment="1">
      <alignment horizontal="right" vertical="top" wrapText="1"/>
    </xf>
    <xf numFmtId="182" fontId="46" fillId="0" borderId="0" xfId="0" applyNumberFormat="1" applyFont="1" applyAlignment="1">
      <alignment horizontal="right" vertical="top" wrapText="1"/>
    </xf>
    <xf numFmtId="182" fontId="47" fillId="0" borderId="10" xfId="0" applyNumberFormat="1" applyFont="1" applyBorder="1" applyAlignment="1">
      <alignment horizontal="right" vertical="top" wrapText="1"/>
    </xf>
    <xf numFmtId="183" fontId="46" fillId="0" borderId="0" xfId="0" applyNumberFormat="1" applyFont="1" applyAlignment="1">
      <alignment horizontal="right" vertical="top" wrapText="1"/>
    </xf>
    <xf numFmtId="183" fontId="47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175" fontId="48" fillId="0" borderId="12" xfId="0" applyNumberFormat="1" applyFont="1" applyBorder="1" applyAlignment="1">
      <alignment horizontal="center" vertical="top"/>
    </xf>
    <xf numFmtId="175" fontId="48" fillId="0" borderId="11" xfId="0" applyNumberFormat="1" applyFont="1" applyBorder="1" applyAlignment="1">
      <alignment horizontal="center" vertical="top"/>
    </xf>
    <xf numFmtId="175" fontId="49" fillId="0" borderId="10" xfId="0" applyNumberFormat="1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49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3" width="22.57421875" style="10" customWidth="1"/>
    <col min="4" max="4" width="18.28125" style="10" bestFit="1" customWidth="1"/>
    <col min="5" max="16384" width="9.140625" style="10" customWidth="1"/>
  </cols>
  <sheetData>
    <row r="1" spans="1:4" s="14" customFormat="1" ht="31.5">
      <c r="A1" s="38" t="s">
        <v>76</v>
      </c>
      <c r="B1" s="39"/>
      <c r="C1" s="39"/>
      <c r="D1" s="39"/>
    </row>
    <row r="2" spans="1:4" s="14" customFormat="1" ht="19.5">
      <c r="A2" s="40" t="s">
        <v>47</v>
      </c>
      <c r="B2" s="41"/>
      <c r="C2" s="41"/>
      <c r="D2" s="41"/>
    </row>
    <row r="3" spans="1:4" s="14" customFormat="1" ht="15.75">
      <c r="A3" s="42"/>
      <c r="B3" s="30"/>
      <c r="C3" s="30"/>
      <c r="D3" s="30"/>
    </row>
    <row r="4" spans="1:4" ht="15.75">
      <c r="A4" s="29"/>
      <c r="B4" s="30"/>
      <c r="C4" s="30"/>
      <c r="D4" s="30"/>
    </row>
    <row r="5" spans="1:4" ht="15.75">
      <c r="A5" s="29"/>
      <c r="B5" s="30"/>
      <c r="C5" s="30"/>
      <c r="D5" s="30"/>
    </row>
    <row r="6" spans="1:4" ht="15.75">
      <c r="A6" s="29"/>
      <c r="B6" s="30"/>
      <c r="C6" s="30"/>
      <c r="D6" s="30"/>
    </row>
    <row r="7" spans="1:4" ht="15.75">
      <c r="A7" s="29"/>
      <c r="B7" s="30"/>
      <c r="C7" s="30"/>
      <c r="D7" s="30"/>
    </row>
    <row r="9" spans="1:3" ht="15.75">
      <c r="A9" s="28" t="s">
        <v>77</v>
      </c>
      <c r="C9" s="10" t="s">
        <v>34</v>
      </c>
    </row>
    <row r="10" spans="1:3" ht="15.75">
      <c r="A10" s="10" t="s">
        <v>34</v>
      </c>
      <c r="C10" s="10" t="s">
        <v>34</v>
      </c>
    </row>
    <row r="11" ht="15.75">
      <c r="A11" s="28" t="s">
        <v>78</v>
      </c>
    </row>
    <row r="12" ht="15.75">
      <c r="A12" s="10" t="s">
        <v>34</v>
      </c>
    </row>
    <row r="13" ht="15.75">
      <c r="A13" s="10" t="s">
        <v>34</v>
      </c>
    </row>
    <row r="14" ht="15.75">
      <c r="A14" s="10" t="s">
        <v>34</v>
      </c>
    </row>
    <row r="15" ht="15.75">
      <c r="A15" s="14" t="s">
        <v>35</v>
      </c>
    </row>
    <row r="16" spans="1:4" ht="36" customHeight="1">
      <c r="A16" s="37" t="s">
        <v>51</v>
      </c>
      <c r="B16" s="37"/>
      <c r="C16" s="37"/>
      <c r="D16" s="37"/>
    </row>
    <row r="17" ht="15.75">
      <c r="A17" s="10" t="s">
        <v>36</v>
      </c>
    </row>
    <row r="18" ht="15.75">
      <c r="A18" s="10" t="s">
        <v>36</v>
      </c>
    </row>
    <row r="19" ht="15.75">
      <c r="A19" s="28" t="s">
        <v>79</v>
      </c>
    </row>
    <row r="20" ht="15.75">
      <c r="A20" s="10" t="s">
        <v>36</v>
      </c>
    </row>
    <row r="22" spans="1:4" ht="15.75">
      <c r="A22" s="31" t="s">
        <v>37</v>
      </c>
      <c r="B22" s="32"/>
      <c r="C22" s="32"/>
      <c r="D22" s="32"/>
    </row>
    <row r="23" spans="1:4" ht="15.75">
      <c r="A23" s="15" t="s">
        <v>38</v>
      </c>
      <c r="B23" s="15"/>
      <c r="C23" s="18" t="s">
        <v>39</v>
      </c>
      <c r="D23" s="18" t="s">
        <v>40</v>
      </c>
    </row>
    <row r="24" spans="1:4" ht="15.75">
      <c r="A24" s="15" t="s">
        <v>41</v>
      </c>
      <c r="B24" s="15"/>
      <c r="C24" s="19">
        <f>ROUND(SUM(Összesítő!B2:B8),0)</f>
        <v>0</v>
      </c>
      <c r="D24" s="19">
        <f>ROUND(SUM(Összesítő!C2:C8),0)</f>
        <v>0</v>
      </c>
    </row>
    <row r="25" spans="1:4" ht="15.75">
      <c r="A25" s="15" t="s">
        <v>42</v>
      </c>
      <c r="B25" s="15"/>
      <c r="C25" s="19">
        <f>ROUND(C24,0)</f>
        <v>0</v>
      </c>
      <c r="D25" s="19">
        <f>ROUND(D24,0)</f>
        <v>0</v>
      </c>
    </row>
    <row r="26" spans="1:4" ht="15.75">
      <c r="A26" s="10" t="s">
        <v>43</v>
      </c>
      <c r="C26" s="33">
        <f>ROUND(C25+D25,0)</f>
        <v>0</v>
      </c>
      <c r="D26" s="33"/>
    </row>
    <row r="27" spans="1:4" ht="15.75">
      <c r="A27" s="15" t="s">
        <v>44</v>
      </c>
      <c r="B27" s="16">
        <v>0.27</v>
      </c>
      <c r="C27" s="34">
        <f>ROUND(C26*B27,0)</f>
        <v>0</v>
      </c>
      <c r="D27" s="34"/>
    </row>
    <row r="28" spans="1:4" ht="15.75">
      <c r="A28" s="15" t="s">
        <v>45</v>
      </c>
      <c r="B28" s="15"/>
      <c r="C28" s="35">
        <f>ROUND(C26+C27,0)</f>
        <v>0</v>
      </c>
      <c r="D28" s="35"/>
    </row>
    <row r="32" spans="2:3" ht="15.75">
      <c r="B32" s="36" t="s">
        <v>46</v>
      </c>
      <c r="C32" s="36"/>
    </row>
    <row r="34" ht="15.75">
      <c r="A34" s="17"/>
    </row>
    <row r="35" ht="15.75">
      <c r="A35" s="17"/>
    </row>
    <row r="36" ht="15.75">
      <c r="A36" s="17"/>
    </row>
  </sheetData>
  <sheetProtection/>
  <mergeCells count="13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  <mergeCell ref="A16:D1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15</v>
      </c>
      <c r="B2" s="20">
        <f>'Zsaluzás és állványozás'!H4</f>
        <v>0</v>
      </c>
      <c r="C2" s="20">
        <f>'Zsaluzás és állványozás'!I4</f>
        <v>0</v>
      </c>
    </row>
    <row r="3" spans="1:3" ht="15.75">
      <c r="A3" s="11" t="s">
        <v>24</v>
      </c>
      <c r="B3" s="20">
        <f>'Irtás, föld- és sziklamunka'!H15</f>
        <v>0</v>
      </c>
      <c r="C3" s="20">
        <f>'Irtás, föld- és sziklamunka'!I15</f>
        <v>0</v>
      </c>
    </row>
    <row r="4" spans="1:3" ht="15.75">
      <c r="A4" s="11" t="s">
        <v>27</v>
      </c>
      <c r="B4" s="20">
        <f>'Szivárgóépítés, alagcsövezés'!H5</f>
        <v>0</v>
      </c>
      <c r="C4" s="20">
        <f>'Szivárgóépítés, alagcsövezés'!I5</f>
        <v>0</v>
      </c>
    </row>
    <row r="5" spans="1:3" ht="15.75">
      <c r="A5" s="11" t="s">
        <v>28</v>
      </c>
      <c r="B5" s="20">
        <f>Síkalapozás!H5</f>
        <v>0</v>
      </c>
      <c r="C5" s="20">
        <f>Síkalapozás!I5</f>
        <v>0</v>
      </c>
    </row>
    <row r="6" spans="1:3" ht="15.75">
      <c r="A6" s="11" t="s">
        <v>30</v>
      </c>
      <c r="B6" s="20">
        <f>'Helyszíni beton és vasbeton mun'!H9</f>
        <v>0</v>
      </c>
      <c r="C6" s="20">
        <f>'Helyszíni beton és vasbeton mun'!I9</f>
        <v>0</v>
      </c>
    </row>
    <row r="7" spans="1:3" ht="15.75">
      <c r="A7" s="11" t="s">
        <v>75</v>
      </c>
      <c r="B7" s="20">
        <f>Szigetelés!H4</f>
        <v>0</v>
      </c>
      <c r="C7" s="20">
        <f>Szigetelés!I4</f>
        <v>0</v>
      </c>
    </row>
    <row r="8" spans="1:3" ht="15.75">
      <c r="A8" s="11" t="s">
        <v>32</v>
      </c>
      <c r="B8" s="20">
        <f>'Útpályatartozékok készítése'!H4</f>
        <v>0</v>
      </c>
      <c r="C8" s="20">
        <f>'Útpályatartozékok készítése'!I4</f>
        <v>0</v>
      </c>
    </row>
    <row r="9" spans="1:3" s="12" customFormat="1" ht="15.75">
      <c r="A9" s="12" t="s">
        <v>33</v>
      </c>
      <c r="B9" s="21">
        <f>ROUND(SUM(B2:B8),0)</f>
        <v>0</v>
      </c>
      <c r="C9" s="21">
        <f>ROUND(SUM(C2:C8),0)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28125" style="6" customWidth="1"/>
    <col min="7" max="7" width="11.57421875" style="6" bestFit="1" customWidth="1"/>
    <col min="8" max="8" width="13.421875" style="6" bestFit="1" customWidth="1"/>
    <col min="9" max="9" width="12.71093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12</v>
      </c>
      <c r="C2" s="2" t="s">
        <v>52</v>
      </c>
      <c r="D2" s="6">
        <v>260.6</v>
      </c>
      <c r="E2" s="1" t="s">
        <v>13</v>
      </c>
      <c r="F2" s="22"/>
      <c r="G2" s="22"/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s="9" customFormat="1" ht="12.75">
      <c r="A4" s="7"/>
      <c r="B4" s="3"/>
      <c r="C4" s="3" t="s">
        <v>14</v>
      </c>
      <c r="D4" s="5"/>
      <c r="E4" s="3"/>
      <c r="F4" s="23"/>
      <c r="G4" s="23"/>
      <c r="H4" s="23">
        <f>ROUND(SUM(H2:H3),0)</f>
        <v>0</v>
      </c>
      <c r="I4" s="23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0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140625" style="6" bestFit="1" customWidth="1"/>
    <col min="7" max="7" width="11.57421875" style="6" bestFit="1" customWidth="1"/>
    <col min="8" max="8" width="13.421875" style="6" bestFit="1" customWidth="1"/>
    <col min="9" max="9" width="13.281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53</v>
      </c>
      <c r="C2" s="2" t="s">
        <v>55</v>
      </c>
      <c r="D2" s="6">
        <v>89.68</v>
      </c>
      <c r="E2" s="1" t="s">
        <v>13</v>
      </c>
      <c r="F2" s="22"/>
      <c r="G2" s="22"/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54">
      <c r="A4" s="8">
        <v>2</v>
      </c>
      <c r="B4" s="1" t="s">
        <v>16</v>
      </c>
      <c r="C4" s="2" t="s">
        <v>23</v>
      </c>
      <c r="D4" s="6">
        <v>63.22</v>
      </c>
      <c r="E4" s="1" t="s">
        <v>17</v>
      </c>
      <c r="F4" s="22"/>
      <c r="G4" s="22"/>
      <c r="H4" s="22">
        <f>ROUND(D4*F4,0)</f>
        <v>0</v>
      </c>
      <c r="I4" s="22">
        <f>ROUND(D4*G4,0)</f>
        <v>0</v>
      </c>
    </row>
    <row r="5" spans="3:9" ht="12.75">
      <c r="C5" s="2"/>
      <c r="F5" s="22"/>
      <c r="G5" s="22"/>
      <c r="H5" s="22"/>
      <c r="I5" s="22"/>
    </row>
    <row r="6" spans="1:9" ht="51">
      <c r="A6" s="8">
        <v>3</v>
      </c>
      <c r="B6" s="1" t="s">
        <v>18</v>
      </c>
      <c r="C6" s="2" t="s">
        <v>48</v>
      </c>
      <c r="D6" s="6">
        <v>44.77</v>
      </c>
      <c r="E6" s="1" t="s">
        <v>17</v>
      </c>
      <c r="F6" s="22"/>
      <c r="G6" s="22"/>
      <c r="H6" s="22">
        <f>ROUND(D6*F6,0)</f>
        <v>0</v>
      </c>
      <c r="I6" s="22">
        <f>ROUND(D6*G6,0)</f>
        <v>0</v>
      </c>
    </row>
    <row r="7" spans="3:9" ht="12.75">
      <c r="C7" s="2"/>
      <c r="F7" s="22"/>
      <c r="G7" s="22"/>
      <c r="H7" s="22"/>
      <c r="I7" s="22"/>
    </row>
    <row r="8" spans="1:9" ht="38.25">
      <c r="A8" s="8">
        <v>4</v>
      </c>
      <c r="B8" s="1" t="s">
        <v>19</v>
      </c>
      <c r="C8" s="2" t="s">
        <v>20</v>
      </c>
      <c r="D8" s="6">
        <v>48.63</v>
      </c>
      <c r="E8" s="1" t="s">
        <v>13</v>
      </c>
      <c r="F8" s="22"/>
      <c r="G8" s="22"/>
      <c r="H8" s="22">
        <f>ROUND(D8*F8,0)</f>
        <v>0</v>
      </c>
      <c r="I8" s="22">
        <f>ROUND(D8*G8,0)</f>
        <v>0</v>
      </c>
    </row>
    <row r="9" spans="3:9" ht="12.75">
      <c r="C9" s="2"/>
      <c r="F9" s="22"/>
      <c r="G9" s="22"/>
      <c r="H9" s="22"/>
      <c r="I9" s="22"/>
    </row>
    <row r="10" spans="1:9" ht="76.5">
      <c r="A10" s="8">
        <v>5</v>
      </c>
      <c r="B10" s="1" t="s">
        <v>21</v>
      </c>
      <c r="C10" s="2" t="s">
        <v>22</v>
      </c>
      <c r="D10" s="6">
        <v>391.18</v>
      </c>
      <c r="E10" s="1" t="s">
        <v>17</v>
      </c>
      <c r="F10" s="22"/>
      <c r="G10" s="22"/>
      <c r="H10" s="22">
        <f>ROUND(D10*F10,0)</f>
        <v>0</v>
      </c>
      <c r="I10" s="22">
        <f>ROUND(D10*G10,0)</f>
        <v>0</v>
      </c>
    </row>
    <row r="11" spans="3:9" ht="12.75">
      <c r="C11" s="2"/>
      <c r="F11" s="22"/>
      <c r="G11" s="22"/>
      <c r="H11" s="22"/>
      <c r="I11" s="22"/>
    </row>
    <row r="12" spans="1:9" ht="12.75">
      <c r="A12" s="8">
        <v>6</v>
      </c>
      <c r="B12" s="1" t="s">
        <v>53</v>
      </c>
      <c r="C12" s="2" t="s">
        <v>54</v>
      </c>
      <c r="D12" s="6">
        <v>454.48</v>
      </c>
      <c r="E12" s="1" t="s">
        <v>17</v>
      </c>
      <c r="F12" s="22"/>
      <c r="G12" s="22"/>
      <c r="H12" s="22">
        <f>ROUND(D12*F12,0)</f>
        <v>0</v>
      </c>
      <c r="I12" s="22">
        <f>ROUND(D12*G12,0)</f>
        <v>0</v>
      </c>
    </row>
    <row r="13" spans="3:9" ht="12.75">
      <c r="C13" s="2"/>
      <c r="F13" s="22"/>
      <c r="G13" s="22"/>
      <c r="H13" s="22"/>
      <c r="I13" s="22"/>
    </row>
    <row r="14" spans="1:9" ht="38.25">
      <c r="A14" s="8">
        <v>7</v>
      </c>
      <c r="B14" s="1" t="s">
        <v>56</v>
      </c>
      <c r="C14" s="2" t="s">
        <v>57</v>
      </c>
      <c r="D14" s="6">
        <v>3.61</v>
      </c>
      <c r="E14" s="1" t="s">
        <v>58</v>
      </c>
      <c r="F14" s="26"/>
      <c r="G14" s="26"/>
      <c r="H14" s="26">
        <f>ROUND(D14*F14,0)</f>
        <v>0</v>
      </c>
      <c r="I14" s="26">
        <f>ROUND(D14*G14,0)</f>
        <v>0</v>
      </c>
    </row>
    <row r="15" spans="1:9" s="9" customFormat="1" ht="12.75">
      <c r="A15" s="7"/>
      <c r="B15" s="3"/>
      <c r="C15" s="3" t="s">
        <v>14</v>
      </c>
      <c r="D15" s="5"/>
      <c r="E15" s="3"/>
      <c r="F15" s="23"/>
      <c r="G15" s="23"/>
      <c r="H15" s="23">
        <f>ROUND(SUM(H2:H14),0)</f>
        <v>0</v>
      </c>
      <c r="I15" s="23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5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140625" style="6" bestFit="1" customWidth="1"/>
    <col min="7" max="7" width="11.57421875" style="6" bestFit="1" customWidth="1"/>
    <col min="8" max="8" width="13.421875" style="6" bestFit="1" customWidth="1"/>
    <col min="9" max="9" width="11.8515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71</v>
      </c>
      <c r="C2" s="2" t="s">
        <v>72</v>
      </c>
      <c r="D2" s="6">
        <v>9</v>
      </c>
      <c r="E2" s="1" t="s">
        <v>25</v>
      </c>
      <c r="F2" s="22"/>
      <c r="G2" s="22"/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38.25">
      <c r="A4" s="8">
        <v>2</v>
      </c>
      <c r="B4" s="1" t="s">
        <v>26</v>
      </c>
      <c r="C4" s="2" t="s">
        <v>49</v>
      </c>
      <c r="D4" s="6">
        <v>30.8</v>
      </c>
      <c r="E4" s="1" t="s">
        <v>17</v>
      </c>
      <c r="F4" s="22"/>
      <c r="G4" s="22"/>
      <c r="H4" s="22">
        <f>ROUND(D4*F4,0)</f>
        <v>0</v>
      </c>
      <c r="I4" s="22">
        <f>ROUND(D4*G4,0)</f>
        <v>0</v>
      </c>
    </row>
    <row r="5" spans="1:9" s="9" customFormat="1" ht="12.75">
      <c r="A5" s="7"/>
      <c r="B5" s="3"/>
      <c r="C5" s="3" t="s">
        <v>14</v>
      </c>
      <c r="D5" s="5"/>
      <c r="E5" s="3"/>
      <c r="F5" s="23"/>
      <c r="G5" s="23"/>
      <c r="H5" s="23">
        <f>ROUND(SUM(H2:H4),0)</f>
        <v>0</v>
      </c>
      <c r="I5" s="23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6" r:id="rId1"/>
  <headerFooter>
    <oddHeader>&amp;L&amp;"Times New Roman CE,bold"&amp;10 Szivárgóépítés, alagcsövezés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140625" style="6" bestFit="1" customWidth="1"/>
    <col min="7" max="7" width="11.57421875" style="6" bestFit="1" customWidth="1"/>
    <col min="8" max="8" width="13.421875" style="6" bestFit="1" customWidth="1"/>
    <col min="9" max="9" width="13.281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5.25">
      <c r="A2" s="8">
        <v>1</v>
      </c>
      <c r="B2" s="1" t="s">
        <v>59</v>
      </c>
      <c r="C2" s="2" t="s">
        <v>60</v>
      </c>
      <c r="D2" s="6">
        <v>3.33</v>
      </c>
      <c r="E2" s="1" t="s">
        <v>17</v>
      </c>
      <c r="F2" s="26"/>
      <c r="G2" s="26"/>
      <c r="H2" s="26">
        <f>ROUND(D2*F2,0)</f>
        <v>0</v>
      </c>
      <c r="I2" s="26">
        <f>ROUND(D2*G2,0)</f>
        <v>0</v>
      </c>
    </row>
    <row r="3" spans="6:9" ht="12.75">
      <c r="F3" s="26"/>
      <c r="G3" s="26"/>
      <c r="H3" s="26"/>
      <c r="I3" s="26"/>
    </row>
    <row r="4" spans="1:9" ht="65.25">
      <c r="A4" s="8">
        <v>2</v>
      </c>
      <c r="B4" s="1" t="s">
        <v>61</v>
      </c>
      <c r="C4" s="2" t="s">
        <v>62</v>
      </c>
      <c r="D4" s="6">
        <v>92.28</v>
      </c>
      <c r="E4" s="1" t="s">
        <v>17</v>
      </c>
      <c r="F4" s="26"/>
      <c r="G4" s="26"/>
      <c r="H4" s="26">
        <f>ROUND(D4*F4,0)</f>
        <v>0</v>
      </c>
      <c r="I4" s="26">
        <f>ROUND(D4*G4,0)</f>
        <v>0</v>
      </c>
    </row>
    <row r="5" spans="1:9" s="9" customFormat="1" ht="12.75">
      <c r="A5" s="7"/>
      <c r="B5" s="3"/>
      <c r="C5" s="3" t="s">
        <v>14</v>
      </c>
      <c r="D5" s="5"/>
      <c r="E5" s="3"/>
      <c r="F5" s="27"/>
      <c r="G5" s="27"/>
      <c r="H5" s="27">
        <f>ROUND(SUM(H2:H4),0)</f>
        <v>0</v>
      </c>
      <c r="I5" s="27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5" r:id="rId1"/>
  <headerFooter>
    <oddHeader>&amp;L&amp;"Times New Roman CE,bold"&amp;10 Síkalapozás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28125" style="6" bestFit="1" customWidth="1"/>
    <col min="7" max="7" width="11.7109375" style="6" bestFit="1" customWidth="1"/>
    <col min="8" max="8" width="14.28125" style="6" bestFit="1" customWidth="1"/>
    <col min="9" max="9" width="12.7109375" style="6" bestFit="1" customWidth="1"/>
    <col min="10" max="10" width="15.7109375" style="1" customWidth="1"/>
    <col min="11" max="16384" width="9.140625" style="1" customWidth="1"/>
  </cols>
  <sheetData>
    <row r="1" spans="1:9" s="4" customFormat="1" ht="12.7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63</v>
      </c>
      <c r="C2" s="2" t="s">
        <v>64</v>
      </c>
      <c r="D2" s="6">
        <v>0.05</v>
      </c>
      <c r="E2" s="1" t="s">
        <v>29</v>
      </c>
      <c r="F2" s="24"/>
      <c r="G2" s="24"/>
      <c r="H2" s="24">
        <f>ROUND(D2*F2,0)</f>
        <v>0</v>
      </c>
      <c r="I2" s="24">
        <f>ROUND(D2*G2,0)</f>
        <v>0</v>
      </c>
    </row>
    <row r="3" spans="6:9" ht="12.75">
      <c r="F3" s="24"/>
      <c r="G3" s="24"/>
      <c r="H3" s="24"/>
      <c r="I3" s="24"/>
    </row>
    <row r="4" spans="1:9" s="9" customFormat="1" ht="63.75">
      <c r="A4" s="8">
        <v>2</v>
      </c>
      <c r="B4" s="1" t="s">
        <v>65</v>
      </c>
      <c r="C4" s="2" t="s">
        <v>66</v>
      </c>
      <c r="D4" s="6">
        <v>0.248</v>
      </c>
      <c r="E4" s="1" t="s">
        <v>29</v>
      </c>
      <c r="F4" s="24"/>
      <c r="G4" s="24"/>
      <c r="H4" s="24">
        <f>ROUND(D4*F4,0)</f>
        <v>0</v>
      </c>
      <c r="I4" s="24">
        <f>ROUND(D4*G4,0)</f>
        <v>0</v>
      </c>
    </row>
    <row r="5" spans="1:9" s="9" customFormat="1" ht="12.75">
      <c r="A5" s="8"/>
      <c r="B5" s="1"/>
      <c r="C5" s="2"/>
      <c r="D5" s="6"/>
      <c r="E5" s="1"/>
      <c r="F5" s="24"/>
      <c r="G5" s="24"/>
      <c r="H5" s="24"/>
      <c r="I5" s="24"/>
    </row>
    <row r="6" spans="1:9" ht="63.75">
      <c r="A6" s="8">
        <v>3</v>
      </c>
      <c r="B6" s="1" t="s">
        <v>67</v>
      </c>
      <c r="C6" s="2" t="s">
        <v>68</v>
      </c>
      <c r="D6" s="6">
        <v>1.583</v>
      </c>
      <c r="E6" s="1" t="s">
        <v>29</v>
      </c>
      <c r="F6" s="24"/>
      <c r="G6" s="24"/>
      <c r="H6" s="24">
        <f>ROUND(D6*F6,0)</f>
        <v>0</v>
      </c>
      <c r="I6" s="24">
        <f>ROUND(D6*G6,0)</f>
        <v>0</v>
      </c>
    </row>
    <row r="7" spans="3:9" ht="12.75">
      <c r="C7" s="2"/>
      <c r="F7" s="24"/>
      <c r="G7" s="24"/>
      <c r="H7" s="24"/>
      <c r="I7" s="24"/>
    </row>
    <row r="8" spans="1:9" ht="63.75">
      <c r="A8" s="8">
        <v>4</v>
      </c>
      <c r="B8" s="1" t="s">
        <v>69</v>
      </c>
      <c r="C8" s="2" t="s">
        <v>70</v>
      </c>
      <c r="D8" s="6">
        <v>4.583</v>
      </c>
      <c r="E8" s="1" t="s">
        <v>29</v>
      </c>
      <c r="F8" s="24"/>
      <c r="G8" s="24"/>
      <c r="H8" s="24">
        <f>ROUND(D8*F8,0)</f>
        <v>0</v>
      </c>
      <c r="I8" s="24">
        <f>ROUND(D8*G8,0)</f>
        <v>0</v>
      </c>
    </row>
    <row r="9" spans="1:9" ht="12.75">
      <c r="A9" s="7"/>
      <c r="B9" s="3"/>
      <c r="C9" s="3" t="s">
        <v>14</v>
      </c>
      <c r="D9" s="5"/>
      <c r="E9" s="3"/>
      <c r="F9" s="25"/>
      <c r="G9" s="25"/>
      <c r="H9" s="25">
        <f>ROUND(SUM(H2:H8),0)</f>
        <v>0</v>
      </c>
      <c r="I9" s="2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4" r:id="rId1"/>
  <headerFooter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0" bestFit="1" customWidth="1"/>
    <col min="3" max="3" width="29.8515625" style="0" bestFit="1" customWidth="1"/>
    <col min="4" max="4" width="6.7109375" style="0" bestFit="1" customWidth="1"/>
    <col min="5" max="5" width="6.57421875" style="0" bestFit="1" customWidth="1"/>
    <col min="6" max="6" width="14.140625" style="0" bestFit="1" customWidth="1"/>
    <col min="8" max="8" width="13.421875" style="0" bestFit="1" customWidth="1"/>
    <col min="9" max="9" width="12.7109375" style="0" bestFit="1" customWidth="1"/>
  </cols>
  <sheetData>
    <row r="1" spans="1:9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73</v>
      </c>
      <c r="C2" s="2" t="s">
        <v>74</v>
      </c>
      <c r="D2" s="6">
        <v>102.52</v>
      </c>
      <c r="E2" s="1" t="s">
        <v>13</v>
      </c>
      <c r="F2" s="22"/>
      <c r="G2" s="22"/>
      <c r="H2" s="22">
        <f>ROUND(D2*F2,0)</f>
        <v>0</v>
      </c>
      <c r="I2" s="22">
        <f>ROUND(D2*G2,0)</f>
        <v>0</v>
      </c>
    </row>
    <row r="3" spans="1:9" ht="15">
      <c r="A3" s="8"/>
      <c r="B3" s="1"/>
      <c r="C3" s="1"/>
      <c r="D3" s="6"/>
      <c r="E3" s="1"/>
      <c r="F3" s="22"/>
      <c r="G3" s="22"/>
      <c r="H3" s="22"/>
      <c r="I3" s="22"/>
    </row>
    <row r="4" spans="1:9" ht="15">
      <c r="A4" s="7"/>
      <c r="B4" s="3"/>
      <c r="C4" s="3" t="s">
        <v>14</v>
      </c>
      <c r="D4" s="5"/>
      <c r="E4" s="3"/>
      <c r="F4" s="23"/>
      <c r="G4" s="23"/>
      <c r="H4" s="23">
        <f>ROUND(SUM(H2:H3),0)</f>
        <v>0</v>
      </c>
      <c r="I4" s="23">
        <f>ROUND(SUM(I2:I3),0)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140625" style="6" bestFit="1" customWidth="1"/>
    <col min="7" max="7" width="11.57421875" style="6" bestFit="1" customWidth="1"/>
    <col min="8" max="8" width="13.421875" style="6" bestFit="1" customWidth="1"/>
    <col min="9" max="9" width="11.8515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31</v>
      </c>
      <c r="C2" s="2" t="s">
        <v>50</v>
      </c>
      <c r="D2" s="6">
        <v>15</v>
      </c>
      <c r="E2" s="1" t="s">
        <v>25</v>
      </c>
      <c r="F2" s="22"/>
      <c r="G2" s="22"/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s="9" customFormat="1" ht="12.75">
      <c r="A4" s="7"/>
      <c r="B4" s="3"/>
      <c r="C4" s="3" t="s">
        <v>14</v>
      </c>
      <c r="D4" s="5"/>
      <c r="E4" s="3"/>
      <c r="F4" s="23"/>
      <c r="G4" s="23"/>
      <c r="H4" s="23">
        <f>ROUND(SUM(H2:H3),0)</f>
        <v>0</v>
      </c>
      <c r="I4" s="23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6" r:id="rId1"/>
  <headerFooter>
    <oddHeader>&amp;L&amp;"Times New Roman CE,bold"&amp;10 Útpályatartozékok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IKSZT-01</cp:lastModifiedBy>
  <cp:lastPrinted>2016-12-07T08:23:41Z</cp:lastPrinted>
  <dcterms:created xsi:type="dcterms:W3CDTF">2016-06-22T06:36:06Z</dcterms:created>
  <dcterms:modified xsi:type="dcterms:W3CDTF">2016-12-19T13:36:10Z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